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urlburt\Desktop\"/>
    </mc:Choice>
  </mc:AlternateContent>
  <bookViews>
    <workbookView xWindow="0" yWindow="0" windowWidth="24000" windowHeight="9510"/>
  </bookViews>
  <sheets>
    <sheet name="About" sheetId="4" r:id="rId1"/>
    <sheet name="Cost Per Hire" sheetId="1" r:id="rId2"/>
    <sheet name="Results" sheetId="2" r:id="rId3"/>
  </sheets>
  <definedNames>
    <definedName name="_xlnm.Print_Area" localSheetId="1">'Cost Per Hire'!$B$2:$J$42</definedName>
    <definedName name="_xlnm.Print_Area" localSheetId="2">Results!$A$2:$J$41</definedName>
  </definedNames>
  <calcPr calcId="171027"/>
</workbook>
</file>

<file path=xl/calcChain.xml><?xml version="1.0" encoding="utf-8"?>
<calcChain xmlns="http://schemas.openxmlformats.org/spreadsheetml/2006/main">
  <c r="E32" i="1" l="1"/>
  <c r="D3" i="2"/>
  <c r="D27" i="2"/>
  <c r="D25" i="2"/>
  <c r="D24" i="2"/>
  <c r="D23" i="2"/>
  <c r="D22" i="2"/>
  <c r="D21" i="2"/>
  <c r="D20" i="2"/>
  <c r="D19" i="2"/>
  <c r="D18" i="2"/>
  <c r="D17" i="2"/>
  <c r="D16" i="2"/>
  <c r="D12" i="2"/>
  <c r="D11" i="2"/>
  <c r="D10" i="2"/>
  <c r="D9" i="2"/>
  <c r="L6" i="1"/>
  <c r="L5" i="1"/>
  <c r="L4" i="1"/>
  <c r="L3" i="1"/>
  <c r="E33" i="1"/>
  <c r="D31" i="2" s="1"/>
  <c r="E35" i="1" l="1"/>
  <c r="E37" i="1" s="1"/>
  <c r="D30" i="2"/>
  <c r="L9" i="1" l="1"/>
  <c r="D33" i="2"/>
  <c r="L10" i="1"/>
  <c r="H5" i="1"/>
  <c r="D35" i="2"/>
  <c r="G3" i="2" s="1"/>
</calcChain>
</file>

<file path=xl/sharedStrings.xml><?xml version="1.0" encoding="utf-8"?>
<sst xmlns="http://schemas.openxmlformats.org/spreadsheetml/2006/main" count="62" uniqueCount="38">
  <si>
    <t>Enter Year for Calculation:</t>
  </si>
  <si>
    <t>Your Results</t>
  </si>
  <si>
    <t>Cost Per Hire</t>
  </si>
  <si>
    <t>Other Costs</t>
  </si>
  <si>
    <t>Search Firm Fees</t>
  </si>
  <si>
    <t>Advertisements</t>
  </si>
  <si>
    <t>Job Fairs</t>
  </si>
  <si>
    <t>College Recruitment</t>
  </si>
  <si>
    <t>Employee Referral Awards Paid</t>
  </si>
  <si>
    <t>Preemployment Testing</t>
  </si>
  <si>
    <t>Travel Expenses (Candidate Travel)</t>
  </si>
  <si>
    <t>Travel Expenses (Recruiting Staff)</t>
  </si>
  <si>
    <t>Other Costs Not Listed</t>
  </si>
  <si>
    <t>Human Resources Department Costs (Full-Year)</t>
  </si>
  <si>
    <t>Total Salary Cost for Recruiting Staff</t>
  </si>
  <si>
    <t>Benefit Costs as Percent of Salary (e.g., 30%)</t>
  </si>
  <si>
    <t>Background Checks</t>
  </si>
  <si>
    <t>Entertainment Expenses</t>
  </si>
  <si>
    <t>Other Costs (Full-Year Numbers)</t>
  </si>
  <si>
    <t>Number New Hires During Year</t>
  </si>
  <si>
    <t>Human Resources Department Cost</t>
  </si>
  <si>
    <t>Total Hiring Costs</t>
  </si>
  <si>
    <t xml:space="preserve">Cost Per Hire </t>
  </si>
  <si>
    <t>Salaries</t>
  </si>
  <si>
    <t>Benefits</t>
  </si>
  <si>
    <t>Travel</t>
  </si>
  <si>
    <t>Entertainment</t>
  </si>
  <si>
    <t>Fiscal Year:</t>
  </si>
  <si>
    <t xml:space="preserve">Enter Your Data Below: </t>
  </si>
  <si>
    <t xml:space="preserve"> </t>
  </si>
  <si>
    <t>HR cost</t>
  </si>
  <si>
    <t>Other Cost</t>
  </si>
  <si>
    <t>% of Cost</t>
  </si>
  <si>
    <t xml:space="preserve">Cost Per Hire = </t>
  </si>
  <si>
    <t>Request Your Free Pass  &gt;&gt;&gt;</t>
  </si>
  <si>
    <t>© 2018 Business &amp; Legal Resources, Inc.</t>
  </si>
  <si>
    <t>http://www.forumevents.com/events/HR-and-Employee-Benefits-Summit</t>
  </si>
  <si>
    <t xml:space="preserve">April 23 &amp; 24, 2018
Join us for a complimentary HR event, keynoted by Randy Fox, a leadership expert and NCAA basketball official. Network with senior-level peers, attend workshops for SHRM and HRCI recertification credit, and source new and innovative HR solutions. Confirmed attending companies include IBM, Geico, Cornell University, Brookstone, FreshDirect, and more.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</si>
</sst>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164" formatCode="0.0"/>
    <numFmt numFmtId="165" formatCode="&quot;$&quot;#,##0.00"/>
    <numFmt numFmtId="166" formatCode="&quot;$&quot;#,##0"/>
    <numFmt numFmtId="167" formatCode="0.0%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4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u/>
      <sz val="10"/>
      <color theme="1" tint="0.14999847407452621"/>
      <name val="Arial"/>
      <family val="2"/>
    </font>
    <font>
      <u/>
      <sz val="10"/>
      <color theme="1" tint="0.14999847407452621"/>
      <name val="Arial"/>
      <family val="2"/>
    </font>
    <font>
      <sz val="11"/>
      <color rgb="FFFF9201"/>
      <name val="Arial"/>
      <family val="2"/>
    </font>
    <font>
      <sz val="9"/>
      <color rgb="FFFF9201"/>
      <name val="Times New Roman"/>
      <family val="1"/>
    </font>
    <font>
      <sz val="9"/>
      <color rgb="FFFF920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u/>
      <sz val="10"/>
      <color theme="0"/>
      <name val="Arial"/>
      <family val="2"/>
    </font>
    <font>
      <b/>
      <sz val="10"/>
      <color rgb="FF1E78B5"/>
      <name val="Arial"/>
      <family val="2"/>
    </font>
    <font>
      <sz val="10"/>
      <color rgb="FF1E78B5"/>
      <name val="Arial"/>
      <family val="2"/>
    </font>
    <font>
      <u/>
      <sz val="9"/>
      <color theme="0"/>
      <name val="Arial"/>
      <family val="2"/>
    </font>
    <font>
      <sz val="11"/>
      <color theme="1" tint="0.14999847407452621"/>
      <name val="Arial"/>
      <family val="2"/>
    </font>
    <font>
      <b/>
      <u/>
      <sz val="16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1E78B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Border="1"/>
    <xf numFmtId="14" fontId="5" fillId="0" borderId="0" xfId="0" applyNumberFormat="1" applyFont="1" applyAlignment="1" applyProtection="1">
      <alignment horizontal="left"/>
    </xf>
    <xf numFmtId="0" fontId="4" fillId="0" borderId="0" xfId="0" applyFont="1" applyProtection="1"/>
    <xf numFmtId="0" fontId="0" fillId="0" borderId="0" xfId="0" applyProtection="1"/>
    <xf numFmtId="166" fontId="1" fillId="0" borderId="0" xfId="0" applyNumberFormat="1" applyFont="1" applyFill="1" applyBorder="1" applyProtection="1">
      <protection locked="0"/>
    </xf>
    <xf numFmtId="10" fontId="1" fillId="0" borderId="0" xfId="0" applyNumberFormat="1" applyFont="1" applyFill="1" applyBorder="1" applyProtection="1">
      <protection locked="0"/>
    </xf>
    <xf numFmtId="0" fontId="0" fillId="0" borderId="0" xfId="0" applyFill="1" applyProtection="1"/>
    <xf numFmtId="0" fontId="8" fillId="0" borderId="0" xfId="0" applyFont="1" applyFill="1" applyProtection="1"/>
    <xf numFmtId="0" fontId="9" fillId="0" borderId="0" xfId="0" applyFont="1" applyFill="1" applyAlignment="1" applyProtection="1">
      <alignment horizontal="center"/>
      <protection locked="0"/>
    </xf>
    <xf numFmtId="0" fontId="12" fillId="0" borderId="0" xfId="0" applyFont="1" applyFill="1" applyAlignment="1" applyProtection="1"/>
    <xf numFmtId="6" fontId="3" fillId="0" borderId="0" xfId="0" applyNumberFormat="1" applyFont="1" applyFill="1" applyAlignment="1" applyProtection="1">
      <alignment horizontal="center"/>
    </xf>
    <xf numFmtId="0" fontId="11" fillId="0" borderId="0" xfId="0" applyFont="1" applyFill="1" applyAlignment="1" applyProtection="1"/>
    <xf numFmtId="0" fontId="1" fillId="0" borderId="0" xfId="0" applyFont="1" applyFill="1" applyProtection="1"/>
    <xf numFmtId="0" fontId="0" fillId="0" borderId="0" xfId="0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9" fillId="0" borderId="0" xfId="0" applyFont="1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Protection="1"/>
    <xf numFmtId="164" fontId="1" fillId="0" borderId="0" xfId="0" applyNumberFormat="1" applyFont="1" applyFill="1" applyBorder="1" applyProtection="1"/>
    <xf numFmtId="1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10" fontId="1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165" fontId="1" fillId="0" borderId="0" xfId="0" applyNumberFormat="1" applyFont="1" applyFill="1" applyBorder="1" applyProtection="1"/>
    <xf numFmtId="0" fontId="12" fillId="0" borderId="0" xfId="0" applyFont="1" applyFill="1" applyBorder="1" applyProtection="1"/>
    <xf numFmtId="165" fontId="9" fillId="0" borderId="0" xfId="0" applyNumberFormat="1" applyFont="1" applyFill="1" applyBorder="1" applyAlignment="1" applyProtection="1">
      <alignment horizontal="center"/>
    </xf>
    <xf numFmtId="6" fontId="1" fillId="0" borderId="0" xfId="0" applyNumberFormat="1" applyFont="1" applyFill="1" applyBorder="1" applyProtection="1"/>
    <xf numFmtId="166" fontId="1" fillId="0" borderId="0" xfId="0" applyNumberFormat="1" applyFont="1" applyFill="1" applyBorder="1" applyProtection="1"/>
    <xf numFmtId="6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8" fillId="0" borderId="0" xfId="0" applyFont="1" applyFill="1" applyBorder="1" applyProtection="1"/>
    <xf numFmtId="166" fontId="8" fillId="0" borderId="0" xfId="0" applyNumberFormat="1" applyFont="1" applyFill="1" applyBorder="1" applyProtection="1"/>
    <xf numFmtId="10" fontId="8" fillId="0" borderId="0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Protection="1">
      <protection locked="0"/>
    </xf>
    <xf numFmtId="6" fontId="5" fillId="0" borderId="1" xfId="0" applyNumberFormat="1" applyFont="1" applyFill="1" applyBorder="1" applyProtection="1"/>
    <xf numFmtId="0" fontId="4" fillId="0" borderId="0" xfId="0" applyFont="1"/>
    <xf numFmtId="167" fontId="4" fillId="0" borderId="0" xfId="2" applyNumberFormat="1" applyFont="1"/>
    <xf numFmtId="0" fontId="0" fillId="0" borderId="5" xfId="0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5" xfId="0" applyFill="1" applyBorder="1"/>
    <xf numFmtId="0" fontId="25" fillId="3" borderId="6" xfId="0" applyFont="1" applyFill="1" applyBorder="1"/>
    <xf numFmtId="0" fontId="25" fillId="3" borderId="1" xfId="0" applyFont="1" applyFill="1" applyBorder="1" applyProtection="1"/>
    <xf numFmtId="0" fontId="29" fillId="3" borderId="1" xfId="1" applyFont="1" applyFill="1" applyBorder="1" applyAlignment="1" applyProtection="1"/>
    <xf numFmtId="0" fontId="25" fillId="3" borderId="1" xfId="0" applyFont="1" applyFill="1" applyBorder="1"/>
    <xf numFmtId="0" fontId="25" fillId="3" borderId="7" xfId="0" applyFont="1" applyFill="1" applyBorder="1"/>
    <xf numFmtId="0" fontId="16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Protection="1"/>
    <xf numFmtId="0" fontId="18" fillId="2" borderId="0" xfId="0" applyFont="1" applyFill="1" applyBorder="1" applyProtection="1"/>
    <xf numFmtId="0" fontId="18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25" fillId="2" borderId="4" xfId="0" applyFont="1" applyFill="1" applyBorder="1"/>
    <xf numFmtId="0" fontId="0" fillId="2" borderId="4" xfId="0" applyFill="1" applyBorder="1"/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8" fillId="2" borderId="0" xfId="0" applyFont="1" applyFill="1" applyBorder="1" applyProtection="1"/>
    <xf numFmtId="0" fontId="9" fillId="2" borderId="0" xfId="0" applyFont="1" applyFill="1" applyBorder="1" applyProtection="1"/>
    <xf numFmtId="0" fontId="26" fillId="2" borderId="0" xfId="0" applyFont="1" applyFill="1" applyBorder="1" applyAlignment="1" applyProtection="1"/>
    <xf numFmtId="0" fontId="18" fillId="2" borderId="4" xfId="0" applyFont="1" applyFill="1" applyBorder="1"/>
    <xf numFmtId="0" fontId="18" fillId="2" borderId="0" xfId="0" applyFont="1" applyFill="1" applyBorder="1" applyAlignment="1" applyProtection="1"/>
    <xf numFmtId="6" fontId="18" fillId="2" borderId="0" xfId="0" applyNumberFormat="1" applyFont="1" applyFill="1" applyBorder="1" applyProtection="1"/>
    <xf numFmtId="0" fontId="17" fillId="2" borderId="0" xfId="0" applyFont="1" applyFill="1" applyBorder="1" applyProtection="1"/>
    <xf numFmtId="6" fontId="17" fillId="2" borderId="0" xfId="0" applyNumberFormat="1" applyFont="1" applyFill="1" applyBorder="1" applyProtection="1"/>
    <xf numFmtId="6" fontId="19" fillId="2" borderId="0" xfId="0" applyNumberFormat="1" applyFont="1" applyFill="1" applyBorder="1" applyProtection="1"/>
    <xf numFmtId="0" fontId="9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Protection="1"/>
    <xf numFmtId="164" fontId="10" fillId="2" borderId="0" xfId="0" applyNumberFormat="1" applyFont="1" applyFill="1" applyBorder="1" applyProtection="1"/>
    <xf numFmtId="0" fontId="10" fillId="2" borderId="0" xfId="0" applyNumberFormat="1" applyFont="1" applyFill="1" applyBorder="1" applyProtection="1"/>
    <xf numFmtId="0" fontId="12" fillId="2" borderId="0" xfId="0" applyFont="1" applyFill="1" applyBorder="1" applyProtection="1"/>
    <xf numFmtId="0" fontId="13" fillId="2" borderId="0" xfId="0" applyFont="1" applyFill="1" applyBorder="1" applyProtection="1"/>
    <xf numFmtId="166" fontId="10" fillId="2" borderId="0" xfId="0" applyNumberFormat="1" applyFont="1" applyFill="1" applyBorder="1" applyProtection="1"/>
    <xf numFmtId="0" fontId="25" fillId="2" borderId="0" xfId="0" applyFont="1" applyFill="1"/>
    <xf numFmtId="0" fontId="25" fillId="2" borderId="5" xfId="0" applyFont="1" applyFill="1" applyBorder="1"/>
    <xf numFmtId="166" fontId="25" fillId="2" borderId="5" xfId="0" applyNumberFormat="1" applyFont="1" applyFill="1" applyBorder="1"/>
    <xf numFmtId="167" fontId="25" fillId="2" borderId="5" xfId="2" applyNumberFormat="1" applyFont="1" applyFill="1" applyBorder="1"/>
    <xf numFmtId="0" fontId="17" fillId="2" borderId="0" xfId="0" applyFont="1" applyFill="1" applyBorder="1" applyAlignment="1" applyProtection="1">
      <alignment horizontal="right"/>
    </xf>
    <xf numFmtId="6" fontId="19" fillId="2" borderId="0" xfId="0" applyNumberFormat="1" applyFont="1" applyFill="1" applyBorder="1" applyAlignment="1" applyProtection="1">
      <alignment horizontal="center"/>
    </xf>
    <xf numFmtId="0" fontId="10" fillId="2" borderId="8" xfId="0" applyFont="1" applyFill="1" applyBorder="1" applyProtection="1"/>
    <xf numFmtId="0" fontId="25" fillId="2" borderId="10" xfId="0" applyFont="1" applyFill="1" applyBorder="1" applyProtection="1"/>
    <xf numFmtId="166" fontId="28" fillId="2" borderId="12" xfId="0" applyNumberFormat="1" applyFont="1" applyFill="1" applyBorder="1" applyProtection="1">
      <protection locked="0"/>
    </xf>
    <xf numFmtId="10" fontId="28" fillId="2" borderId="11" xfId="0" applyNumberFormat="1" applyFont="1" applyFill="1" applyBorder="1" applyProtection="1">
      <protection locked="0"/>
    </xf>
    <xf numFmtId="166" fontId="28" fillId="2" borderId="13" xfId="0" applyNumberFormat="1" applyFont="1" applyFill="1" applyBorder="1" applyProtection="1">
      <protection locked="0"/>
    </xf>
    <xf numFmtId="0" fontId="10" fillId="2" borderId="1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0" fillId="2" borderId="15" xfId="0" applyFont="1" applyFill="1" applyBorder="1" applyProtection="1"/>
    <xf numFmtId="166" fontId="28" fillId="2" borderId="16" xfId="0" applyNumberFormat="1" applyFont="1" applyFill="1" applyBorder="1" applyProtection="1">
      <protection locked="0"/>
    </xf>
    <xf numFmtId="166" fontId="28" fillId="2" borderId="11" xfId="0" applyNumberFormat="1" applyFont="1" applyFill="1" applyBorder="1" applyProtection="1">
      <protection locked="0"/>
    </xf>
    <xf numFmtId="0" fontId="9" fillId="2" borderId="17" xfId="0" applyFont="1" applyFill="1" applyBorder="1" applyAlignment="1" applyProtection="1">
      <alignment horizontal="center"/>
    </xf>
    <xf numFmtId="6" fontId="18" fillId="2" borderId="10" xfId="0" applyNumberFormat="1" applyFont="1" applyFill="1" applyBorder="1" applyProtection="1"/>
    <xf numFmtId="0" fontId="10" fillId="2" borderId="15" xfId="0" applyFont="1" applyFill="1" applyBorder="1" applyProtection="1"/>
    <xf numFmtId="0" fontId="28" fillId="2" borderId="11" xfId="0" applyFont="1" applyFill="1" applyBorder="1" applyAlignment="1" applyProtection="1">
      <protection locked="0"/>
    </xf>
    <xf numFmtId="0" fontId="8" fillId="2" borderId="3" xfId="0" applyFont="1" applyFill="1" applyBorder="1" applyProtection="1"/>
    <xf numFmtId="0" fontId="0" fillId="0" borderId="0" xfId="0" applyAlignment="1"/>
    <xf numFmtId="0" fontId="0" fillId="0" borderId="0" xfId="0" applyAlignment="1">
      <alignment horizontal="center"/>
    </xf>
    <xf numFmtId="0" fontId="19" fillId="2" borderId="0" xfId="0" applyFont="1" applyFill="1" applyBorder="1" applyAlignment="1" applyProtection="1"/>
    <xf numFmtId="0" fontId="20" fillId="2" borderId="0" xfId="0" applyFont="1" applyFill="1" applyBorder="1" applyAlignment="1" applyProtection="1"/>
    <xf numFmtId="0" fontId="18" fillId="2" borderId="0" xfId="0" applyFont="1" applyFill="1" applyBorder="1" applyAlignment="1" applyProtection="1"/>
    <xf numFmtId="0" fontId="18" fillId="2" borderId="9" xfId="0" applyFont="1" applyFill="1" applyBorder="1" applyAlignment="1" applyProtection="1"/>
    <xf numFmtId="0" fontId="12" fillId="2" borderId="0" xfId="0" applyFont="1" applyFill="1" applyBorder="1" applyAlignment="1" applyProtection="1"/>
    <xf numFmtId="0" fontId="11" fillId="2" borderId="0" xfId="0" applyFont="1" applyFill="1" applyBorder="1" applyAlignment="1" applyProtection="1"/>
    <xf numFmtId="0" fontId="16" fillId="2" borderId="0" xfId="0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17" fillId="2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0" fillId="0" borderId="0" xfId="0" applyFill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33" fillId="3" borderId="0" xfId="1" applyFont="1" applyFill="1" applyAlignment="1" applyProtection="1">
      <alignment horizontal="left" vertical="center"/>
    </xf>
    <xf numFmtId="0" fontId="32" fillId="3" borderId="0" xfId="0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horizontal="right" vertical="center"/>
    </xf>
    <xf numFmtId="0" fontId="15" fillId="3" borderId="0" xfId="0" applyFont="1" applyFill="1" applyAlignment="1" applyProtection="1">
      <alignment horizontal="right" vertical="center"/>
    </xf>
    <xf numFmtId="0" fontId="12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9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5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4" fillId="4" borderId="4" xfId="0" applyFont="1" applyFill="1" applyBorder="1"/>
    <xf numFmtId="0" fontId="21" fillId="4" borderId="0" xfId="0" applyFont="1" applyFill="1" applyBorder="1" applyProtection="1"/>
    <xf numFmtId="166" fontId="21" fillId="4" borderId="0" xfId="0" applyNumberFormat="1" applyFont="1" applyFill="1" applyBorder="1" applyProtection="1"/>
    <xf numFmtId="0" fontId="0" fillId="4" borderId="0" xfId="0" applyFill="1"/>
    <xf numFmtId="0" fontId="0" fillId="4" borderId="5" xfId="0" applyFill="1" applyBorder="1"/>
    <xf numFmtId="0" fontId="24" fillId="4" borderId="0" xfId="0" applyFont="1" applyFill="1" applyBorder="1" applyAlignment="1" applyProtection="1">
      <alignment horizontal="left" vertical="center" wrapText="1" indent="1"/>
    </xf>
    <xf numFmtId="0" fontId="24" fillId="4" borderId="0" xfId="0" applyFont="1" applyFill="1" applyBorder="1" applyAlignment="1" applyProtection="1">
      <alignment horizontal="left" vertical="center" indent="1"/>
    </xf>
    <xf numFmtId="0" fontId="31" fillId="4" borderId="0" xfId="1" applyFont="1" applyFill="1" applyBorder="1" applyAlignment="1" applyProtection="1">
      <alignment horizontal="left" indent="1"/>
    </xf>
    <xf numFmtId="0" fontId="22" fillId="4" borderId="0" xfId="0" applyFont="1" applyFill="1" applyBorder="1" applyAlignment="1" applyProtection="1"/>
    <xf numFmtId="0" fontId="23" fillId="4" borderId="0" xfId="0" applyFont="1" applyFill="1" applyBorder="1" applyAlignment="1" applyProtection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78B5"/>
      <color rgb="FFD71F2B"/>
      <color rgb="FFDA0000"/>
      <color rgb="FFFF9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2">
                    <a:lumMod val="25000"/>
                  </a:schemeClr>
                </a:solidFill>
              </a:rPr>
              <a:t>Annual Cost Per Hire</a:t>
            </a:r>
          </a:p>
        </c:rich>
      </c:tx>
      <c:layout>
        <c:manualLayout>
          <c:xMode val="edge"/>
          <c:yMode val="edge"/>
          <c:x val="0.26378997589330111"/>
          <c:y val="4.8122065727699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535697426310915"/>
          <c:y val="0.28169014084507044"/>
          <c:w val="0.39568437988136024"/>
          <c:h val="0.58098591549295775"/>
        </c:manualLayout>
      </c:layout>
      <c:pieChart>
        <c:varyColors val="1"/>
        <c:ser>
          <c:idx val="0"/>
          <c:order val="0"/>
          <c:tx>
            <c:strRef>
              <c:f>'Cost Per Hire'!$L$8</c:f>
              <c:strCache>
                <c:ptCount val="1"/>
                <c:pt idx="0">
                  <c:v>% of Cost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rgbClr val="1E78B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FC-4B98-9D34-546C3B958F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FC-4B98-9D34-546C3B958FFF}"/>
              </c:ext>
            </c:extLst>
          </c:dPt>
          <c:dLbls>
            <c:dLbl>
              <c:idx val="0"/>
              <c:layout>
                <c:manualLayout>
                  <c:x val="-0.15119901834107108"/>
                  <c:y val="-0.200896702980620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C-4B98-9D34-546C3B958FFF}"/>
                </c:ext>
              </c:extLst>
            </c:dLbl>
            <c:dLbl>
              <c:idx val="1"/>
              <c:layout>
                <c:manualLayout>
                  <c:x val="-8.4481047156632367E-3"/>
                  <c:y val="4.5496710171502534E-3"/>
                </c:manualLayout>
              </c:layout>
              <c:tx>
                <c:rich>
                  <a:bodyPr/>
                  <a:lstStyle/>
                  <a:p>
                    <a:fld id="{80A252EE-59D6-4A79-A86D-47905D287058}" type="CATEGORYNAME"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</a:rPr>
                      <a:pPr/>
                      <a:t>[CATEGORY NAME]</a:t>
                    </a:fld>
                    <a:r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</a:rPr>
                      <a:t>
</a:t>
                    </a:r>
                    <a:fld id="{A2B7A49E-DD99-40F3-A2D9-7487549A22C6}" type="PERCENTAGE">
                      <a:rPr lang="en-US">
                        <a:solidFill>
                          <a:schemeClr val="bg2">
                            <a:lumMod val="25000"/>
                          </a:schemeClr>
                        </a:solidFill>
                      </a:rPr>
                      <a:pPr/>
                      <a:t>[PERCENTAGE]</a:t>
                    </a:fld>
                    <a:endParaRPr lang="en-US">
                      <a:solidFill>
                        <a:schemeClr val="bg2">
                          <a:lumMod val="25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FC-4B98-9D34-546C3B958FF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'Cost Per Hire'!$K$9:$K$10</c:f>
              <c:strCache>
                <c:ptCount val="2"/>
                <c:pt idx="0">
                  <c:v>HR cost</c:v>
                </c:pt>
                <c:pt idx="1">
                  <c:v>Other Cost</c:v>
                </c:pt>
              </c:strCache>
            </c:strRef>
          </c:cat>
          <c:val>
            <c:numRef>
              <c:f>'Cost Per Hire'!$L$9:$L$10</c:f>
              <c:numCache>
                <c:formatCode>0.0%</c:formatCode>
                <c:ptCount val="2"/>
                <c:pt idx="0">
                  <c:v>0.87593052109181146</c:v>
                </c:pt>
                <c:pt idx="1">
                  <c:v>0.12406947890818859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FC-4B98-9D34-546C3B958F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2">
                    <a:lumMod val="25000"/>
                  </a:schemeClr>
                </a:solidFill>
              </a:rPr>
              <a:t>Breakdown of HR Costs</a:t>
            </a:r>
          </a:p>
        </c:rich>
      </c:tx>
      <c:layout>
        <c:manualLayout>
          <c:xMode val="edge"/>
          <c:yMode val="edge"/>
          <c:x val="0.2366114667321261"/>
          <c:y val="4.018912529550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374176535747656"/>
          <c:y val="0.23404336368075299"/>
          <c:w val="0.39808246703215638"/>
          <c:h val="0.5886545207728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E78B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58-4224-98DB-CC4983EE21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58-4224-98DB-CC4983EE21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58-4224-98DB-CC4983EE21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58-4224-98DB-CC4983EE2104}"/>
              </c:ext>
            </c:extLst>
          </c:dPt>
          <c:dLbls>
            <c:dLbl>
              <c:idx val="0"/>
              <c:layout>
                <c:manualLayout>
                  <c:x val="-2.1146738696924183E-2"/>
                  <c:y val="-9.52935415069353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2">
                          <a:lumMod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58-4224-98DB-CC4983EE2104}"/>
                </c:ext>
              </c:extLst>
            </c:dLbl>
            <c:dLbl>
              <c:idx val="1"/>
              <c:layout>
                <c:manualLayout>
                  <c:x val="2.9910121376170107E-2"/>
                  <c:y val="4.8255605315013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58-4224-98DB-CC4983EE2104}"/>
                </c:ext>
              </c:extLst>
            </c:dLbl>
            <c:dLbl>
              <c:idx val="2"/>
              <c:layout>
                <c:manualLayout>
                  <c:x val="9.1361328824091093E-4"/>
                  <c:y val="-2.74981166098609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58-4224-98DB-CC4983EE2104}"/>
                </c:ext>
              </c:extLst>
            </c:dLbl>
            <c:dLbl>
              <c:idx val="3"/>
              <c:layout>
                <c:manualLayout>
                  <c:x val="-4.6333585566405988E-3"/>
                  <c:y val="2.52742519043616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58-4224-98DB-CC4983EE21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'Cost Per Hire'!$K$3:$K$6</c:f>
              <c:strCache>
                <c:ptCount val="4"/>
                <c:pt idx="0">
                  <c:v>Salaries</c:v>
                </c:pt>
                <c:pt idx="1">
                  <c:v>Benefits</c:v>
                </c:pt>
                <c:pt idx="2">
                  <c:v>Travel</c:v>
                </c:pt>
                <c:pt idx="3">
                  <c:v>Entertainment</c:v>
                </c:pt>
              </c:strCache>
            </c:strRef>
          </c:cat>
          <c:val>
            <c:numRef>
              <c:f>'Cost Per Hire'!$L$3:$L$6</c:f>
              <c:numCache>
                <c:formatCode>"$"#,##0</c:formatCode>
                <c:ptCount val="4"/>
                <c:pt idx="0">
                  <c:v>12000</c:v>
                </c:pt>
                <c:pt idx="1">
                  <c:v>4800</c:v>
                </c:pt>
                <c:pt idx="2">
                  <c:v>250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58-4224-98DB-CC4983EE2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Cost Per Hire</a:t>
            </a:r>
          </a:p>
        </c:rich>
      </c:tx>
      <c:layout>
        <c:manualLayout>
          <c:xMode val="edge"/>
          <c:yMode val="edge"/>
          <c:x val="0.40315409898087057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882955207794923"/>
          <c:y val="0.25"/>
          <c:w val="0.39189275384632305"/>
          <c:h val="0.61267605633802813"/>
        </c:manualLayout>
      </c:layout>
      <c:pieChart>
        <c:varyColors val="1"/>
        <c:ser>
          <c:idx val="0"/>
          <c:order val="0"/>
          <c:tx>
            <c:v>Other Costs</c:v>
          </c:tx>
          <c:spPr>
            <a:solidFill>
              <a:srgbClr val="9999FF"/>
            </a:solidFill>
            <a:ln w="28575">
              <a:solidFill>
                <a:schemeClr val="bg1"/>
              </a:solidFill>
              <a:prstDash val="solid"/>
            </a:ln>
          </c:spPr>
          <c:explosion val="5"/>
          <c:dPt>
            <c:idx val="0"/>
            <c:bubble3D val="0"/>
            <c:spPr>
              <a:solidFill>
                <a:srgbClr val="969696"/>
              </a:solidFill>
              <a:ln w="28575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CA-4FFE-A89A-75CC8C4EECD2}"/>
              </c:ext>
            </c:extLst>
          </c:dPt>
          <c:dPt>
            <c:idx val="1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969696" mc:Ignorable="a14" a14:legacySpreadsheetColorIndex="5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8575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CA-4FFE-A89A-75CC8C4EECD2}"/>
              </c:ext>
            </c:extLst>
          </c:dPt>
          <c:dLbls>
            <c:dLbl>
              <c:idx val="0"/>
              <c:layout>
                <c:manualLayout>
                  <c:x val="6.1712040324199857E-2"/>
                  <c:y val="-7.79675427895457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CA-4FFE-A89A-75CC8C4EECD2}"/>
                </c:ext>
              </c:extLst>
            </c:dLbl>
            <c:dLbl>
              <c:idx val="1"/>
              <c:layout>
                <c:manualLayout>
                  <c:x val="1.2420499620268755E-2"/>
                  <c:y val="-9.942331152267946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CA-4FFE-A89A-75CC8C4EECD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Results!$D$30:$D$31</c:f>
              <c:numCache>
                <c:formatCode>"$"#,##0_);[Red]\("$"#,##0\)</c:formatCode>
                <c:ptCount val="2"/>
                <c:pt idx="0">
                  <c:v>176500</c:v>
                </c:pt>
                <c:pt idx="1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CA-4FFE-A89A-75CC8C4EECD2}"/>
            </c:ext>
          </c:extLst>
        </c:ser>
        <c:ser>
          <c:idx val="1"/>
          <c:order val="1"/>
          <c:tx>
            <c:v>HR+Results!$1:$1 Costs</c:v>
          </c:tx>
          <c:val>
            <c:numRef>
              <c:f>Results!$D$30</c:f>
              <c:numCache>
                <c:formatCode>"$"#,##0_);[Red]\("$"#,##0\)</c:formatCode>
                <c:ptCount val="1"/>
                <c:pt idx="0">
                  <c:v>176500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CA-4FFE-A89A-75CC8C4EE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solidFill>
        <a:sysClr val="windowText" lastClr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Breakdown of HR Costs</a:t>
            </a:r>
          </a:p>
        </c:rich>
      </c:tx>
      <c:layout>
        <c:manualLayout>
          <c:xMode val="edge"/>
          <c:yMode val="edge"/>
          <c:x val="0.25950853458753897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14835480537524"/>
          <c:y val="0.18217123217672063"/>
          <c:w val="0.37583974727293779"/>
          <c:h val="0.6511652554401928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8575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28575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12-4EDD-82B3-2B2321A8854B}"/>
              </c:ext>
            </c:extLst>
          </c:dPt>
          <c:dPt>
            <c:idx val="1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69696" mc:Ignorable="a14" a14:legacySpreadsheetColorIndex="5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8575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12-4EDD-82B3-2B2321A8854B}"/>
              </c:ext>
            </c:extLst>
          </c:dPt>
          <c:dPt>
            <c:idx val="2"/>
            <c:bubble3D val="0"/>
            <c:spPr>
              <a:solidFill>
                <a:srgbClr val="333333"/>
              </a:solidFill>
              <a:ln w="28575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12-4EDD-82B3-2B2321A8854B}"/>
              </c:ext>
            </c:extLst>
          </c:dPt>
          <c:dPt>
            <c:idx val="3"/>
            <c:bubble3D val="0"/>
            <c:spPr>
              <a:pattFill prst="lgConfetti">
                <a:fgClr>
                  <a:srgbClr xmlns:mc="http://schemas.openxmlformats.org/markup-compatibility/2006" xmlns:a14="http://schemas.microsoft.com/office/drawing/2010/main" val="808080" mc:Ignorable="a14" a14:legacySpreadsheetColorIndex="23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8575">
                <a:solidFill>
                  <a:schemeClr val="bg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12-4EDD-82B3-2B2321A8854B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F12-4EDD-82B3-2B2321A8854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F12-4EDD-82B3-2B2321A8854B}"/>
                </c:ext>
              </c:extLst>
            </c:dLbl>
            <c:dLbl>
              <c:idx val="2"/>
              <c:layout>
                <c:manualLayout>
                  <c:x val="8.948545861297539E-3"/>
                  <c:y val="-2.06718346253230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12-4EDD-82B3-2B2321A8854B}"/>
                </c:ext>
              </c:extLst>
            </c:dLbl>
            <c:dLbl>
              <c:idx val="3"/>
              <c:layout>
                <c:manualLayout>
                  <c:x val="-1.1931394481730162E-2"/>
                  <c:y val="4.65116279069768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12-4EDD-82B3-2B2321A885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'Cost Per Hire'!$K$3:$K$6</c:f>
              <c:strCache>
                <c:ptCount val="4"/>
                <c:pt idx="0">
                  <c:v>Salaries</c:v>
                </c:pt>
                <c:pt idx="1">
                  <c:v>Benefits</c:v>
                </c:pt>
                <c:pt idx="2">
                  <c:v>Travel</c:v>
                </c:pt>
                <c:pt idx="3">
                  <c:v>Entertainment</c:v>
                </c:pt>
              </c:strCache>
            </c:strRef>
          </c:cat>
          <c:val>
            <c:numRef>
              <c:f>'Cost Per Hire'!$L$3:$L$6</c:f>
              <c:numCache>
                <c:formatCode>"$"#,##0</c:formatCode>
                <c:ptCount val="4"/>
                <c:pt idx="0">
                  <c:v>12000</c:v>
                </c:pt>
                <c:pt idx="1">
                  <c:v>4800</c:v>
                </c:pt>
                <c:pt idx="2">
                  <c:v>250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12-4EDD-82B3-2B2321A88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st Per Hir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5876190</xdr:colOff>
      <xdr:row>3</xdr:row>
      <xdr:rowOff>37594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9E61C-DBC1-4C0D-B21D-394144B9D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876190" cy="4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19050</xdr:rowOff>
    </xdr:from>
    <xdr:to>
      <xdr:col>10</xdr:col>
      <xdr:colOff>0</xdr:colOff>
      <xdr:row>22</xdr:row>
      <xdr:rowOff>133350</xdr:rowOff>
    </xdr:to>
    <xdr:graphicFrame macro="">
      <xdr:nvGraphicFramePr>
        <xdr:cNvPr id="1032" name="Chart 6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23</xdr:row>
      <xdr:rowOff>142875</xdr:rowOff>
    </xdr:from>
    <xdr:to>
      <xdr:col>10</xdr:col>
      <xdr:colOff>0</xdr:colOff>
      <xdr:row>40</xdr:row>
      <xdr:rowOff>76200</xdr:rowOff>
    </xdr:to>
    <xdr:graphicFrame macro="">
      <xdr:nvGraphicFramePr>
        <xdr:cNvPr id="1033" name="Chart 7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107157</xdr:colOff>
      <xdr:row>0</xdr:row>
      <xdr:rowOff>357187</xdr:rowOff>
    </xdr:from>
    <xdr:to>
      <xdr:col>5</xdr:col>
      <xdr:colOff>33339</xdr:colOff>
      <xdr:row>0</xdr:row>
      <xdr:rowOff>842962</xdr:rowOff>
    </xdr:to>
    <xdr:pic>
      <xdr:nvPicPr>
        <xdr:cNvPr id="6" name="Picture 5" descr="C:\Users\AHURLB~1\AppData\Local\Temp\SNAGHTML48b1176d.PNG">
          <a:extLst>
            <a:ext uri="{FF2B5EF4-FFF2-40B4-BE49-F238E27FC236}">
              <a16:creationId xmlns:a16="http://schemas.microsoft.com/office/drawing/2014/main" id="{DA3AC7B8-283E-43C0-8E67-5EA4E4CAC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57187"/>
          <a:ext cx="3569494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19050</xdr:rowOff>
    </xdr:from>
    <xdr:to>
      <xdr:col>9</xdr:col>
      <xdr:colOff>590550</xdr:colOff>
      <xdr:row>20</xdr:row>
      <xdr:rowOff>133350</xdr:rowOff>
    </xdr:to>
    <xdr:graphicFrame macro="">
      <xdr:nvGraphicFramePr>
        <xdr:cNvPr id="3075" name="Chart 1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21</xdr:row>
      <xdr:rowOff>142875</xdr:rowOff>
    </xdr:from>
    <xdr:to>
      <xdr:col>9</xdr:col>
      <xdr:colOff>609600</xdr:colOff>
      <xdr:row>37</xdr:row>
      <xdr:rowOff>9525</xdr:rowOff>
    </xdr:to>
    <xdr:graphicFrame macro="">
      <xdr:nvGraphicFramePr>
        <xdr:cNvPr id="3076" name="Chart 2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orumevents.com/events/HR-and-Employee-Benefits-Summi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orumevents.com/events/HR-and-Employee-Benefits-Summ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1" workbookViewId="0">
      <selection sqref="A1:XFD4"/>
    </sheetView>
  </sheetViews>
  <sheetFormatPr defaultColWidth="0" defaultRowHeight="12.75" customHeight="1" zeroHeight="1" x14ac:dyDescent="0.2"/>
  <cols>
    <col min="1" max="1" width="88.85546875" customWidth="1"/>
    <col min="2" max="5" width="0" hidden="1" customWidth="1"/>
    <col min="6" max="16384" width="9.140625" hidden="1"/>
  </cols>
  <sheetData>
    <row r="1" s="99" customFormat="1" ht="290.25" customHeight="1" x14ac:dyDescent="0.2"/>
    <row r="2" s="99" customFormat="1" x14ac:dyDescent="0.2"/>
    <row r="3" s="99" customFormat="1" x14ac:dyDescent="0.2"/>
    <row r="4" s="99" customFormat="1" x14ac:dyDescent="0.2"/>
    <row r="5" s="98" customFormat="1" ht="119.25" hidden="1" x14ac:dyDescent="0.2"/>
    <row r="6" s="98" customFormat="1" ht="119.25" hidden="1" x14ac:dyDescent="0.2"/>
    <row r="7" s="98" customFormat="1" ht="119.25" hidden="1" x14ac:dyDescent="0.2"/>
    <row r="8" s="98" customFormat="1" ht="119.25" hidden="1" x14ac:dyDescent="0.2"/>
    <row r="9" s="98" customFormat="1" ht="119.25" hidden="1" x14ac:dyDescent="0.2"/>
    <row r="10" s="98" customFormat="1" ht="119.25" hidden="1" x14ac:dyDescent="0.2"/>
    <row r="11" s="98" customFormat="1" ht="119.25" hidden="1" x14ac:dyDescent="0.2"/>
    <row r="12" s="98" customFormat="1" ht="119.25" hidden="1" x14ac:dyDescent="0.2"/>
    <row r="13" s="98" customFormat="1" ht="119.25" hidden="1" x14ac:dyDescent="0.2"/>
    <row r="14" s="98" customFormat="1" ht="119.25" hidden="1" x14ac:dyDescent="0.2"/>
    <row r="15" s="98" customFormat="1" ht="119.25" hidden="1" x14ac:dyDescent="0.2"/>
    <row r="16" s="98" customFormat="1" ht="119.25" hidden="1" x14ac:dyDescent="0.2"/>
    <row r="17" s="98" customFormat="1" ht="119.25" hidden="1" x14ac:dyDescent="0.2"/>
    <row r="18" s="98" customFormat="1" ht="119.25" hidden="1" x14ac:dyDescent="0.2"/>
    <row r="19" s="98" customFormat="1" ht="119.25" hidden="1" x14ac:dyDescent="0.2"/>
    <row r="20" s="98" customFormat="1" ht="119.25" hidden="1" x14ac:dyDescent="0.2"/>
    <row r="21" s="98" customFormat="1" ht="119.25" hidden="1" x14ac:dyDescent="0.2"/>
    <row r="22" s="98" customFormat="1" ht="119.25" hidden="1" x14ac:dyDescent="0.2"/>
    <row r="23" s="98" customFormat="1" ht="119.25" hidden="1" x14ac:dyDescent="0.2"/>
    <row r="24" s="98" customFormat="1" ht="119.25" hidden="1" x14ac:dyDescent="0.2"/>
    <row r="25" s="98" customFormat="1" ht="119.25" hidden="1" x14ac:dyDescent="0.2"/>
    <row r="26" s="98" customFormat="1" ht="119.25" hidden="1" x14ac:dyDescent="0.2"/>
    <row r="27" s="98" customFormat="1" ht="119.25" hidden="1" x14ac:dyDescent="0.2"/>
    <row r="28" s="98" customFormat="1" ht="119.25" hidden="1" x14ac:dyDescent="0.2"/>
    <row r="29" s="98" customFormat="1" ht="119.25" hidden="1" customHeight="1" x14ac:dyDescent="0.2"/>
    <row r="1048576" ht="3.75" customHeight="1" x14ac:dyDescent="0.2"/>
  </sheetData>
  <mergeCells count="1">
    <mergeCell ref="A1:XFD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142"/>
  <sheetViews>
    <sheetView zoomScale="80" zoomScaleNormal="80" workbookViewId="0">
      <selection activeCell="J1" sqref="J1"/>
    </sheetView>
  </sheetViews>
  <sheetFormatPr defaultColWidth="0" defaultRowHeight="12.75" zeroHeight="1" x14ac:dyDescent="0.2"/>
  <cols>
    <col min="1" max="1" width="1.28515625" customWidth="1"/>
    <col min="2" max="2" width="12.7109375" customWidth="1"/>
    <col min="3" max="3" width="11.7109375" customWidth="1"/>
    <col min="4" max="4" width="17.5703125" customWidth="1"/>
    <col min="5" max="5" width="12.7109375" customWidth="1"/>
    <col min="6" max="6" width="5.140625" customWidth="1"/>
    <col min="7" max="7" width="15.7109375" customWidth="1"/>
    <col min="8" max="8" width="11.7109375" customWidth="1"/>
    <col min="9" max="9" width="13.7109375" customWidth="1"/>
    <col min="10" max="10" width="18.42578125" customWidth="1"/>
    <col min="11" max="11" width="4.42578125" customWidth="1"/>
    <col min="12" max="12" width="3.7109375" style="41" customWidth="1"/>
    <col min="13" max="27" width="9.140625" hidden="1" customWidth="1"/>
    <col min="28" max="28" width="0" hidden="1" customWidth="1"/>
    <col min="29" max="16384" width="9.140625" hidden="1"/>
  </cols>
  <sheetData>
    <row r="1" spans="1:13" ht="78.75" customHeight="1" x14ac:dyDescent="0.2">
      <c r="A1" s="42"/>
      <c r="C1" s="43"/>
      <c r="D1" s="43"/>
      <c r="E1" s="43"/>
      <c r="F1" s="43"/>
      <c r="G1" s="43"/>
      <c r="H1" s="43"/>
      <c r="I1" s="43"/>
      <c r="J1" s="43"/>
      <c r="K1" s="44"/>
      <c r="L1" s="45"/>
    </row>
    <row r="2" spans="1:13" ht="28.5" customHeight="1" x14ac:dyDescent="0.2">
      <c r="A2" s="56"/>
      <c r="B2" s="106" t="s">
        <v>28</v>
      </c>
      <c r="C2" s="106"/>
      <c r="D2" s="106"/>
      <c r="E2" s="106"/>
      <c r="F2" s="51"/>
      <c r="G2" s="106" t="s">
        <v>1</v>
      </c>
      <c r="H2" s="106"/>
      <c r="I2" s="106"/>
      <c r="J2" s="106"/>
      <c r="K2" s="77"/>
      <c r="L2" s="78"/>
    </row>
    <row r="3" spans="1:13" ht="13.5" customHeight="1" x14ac:dyDescent="0.2">
      <c r="A3" s="56"/>
      <c r="B3" s="107"/>
      <c r="C3" s="107"/>
      <c r="D3" s="107"/>
      <c r="E3" s="107"/>
      <c r="F3" s="51"/>
      <c r="G3" s="107"/>
      <c r="H3" s="107"/>
      <c r="I3" s="107"/>
      <c r="J3" s="107"/>
      <c r="K3" s="77" t="s">
        <v>23</v>
      </c>
      <c r="L3" s="79">
        <f>+E11/E29</f>
        <v>12000</v>
      </c>
    </row>
    <row r="4" spans="1:13" ht="13.5" customHeight="1" x14ac:dyDescent="0.2">
      <c r="A4" s="57"/>
      <c r="B4" s="53"/>
      <c r="C4" s="53"/>
      <c r="D4" s="53"/>
      <c r="E4" s="60"/>
      <c r="F4" s="60"/>
      <c r="G4" s="61"/>
      <c r="H4" s="97"/>
      <c r="I4" s="61"/>
      <c r="J4" s="61"/>
      <c r="K4" s="77" t="s">
        <v>24</v>
      </c>
      <c r="L4" s="79">
        <f>(+E11*E12)/E29</f>
        <v>4800</v>
      </c>
    </row>
    <row r="5" spans="1:13" ht="13.5" customHeight="1" x14ac:dyDescent="0.2">
      <c r="A5" s="57"/>
      <c r="B5" s="110" t="s">
        <v>0</v>
      </c>
      <c r="C5" s="102"/>
      <c r="D5" s="102"/>
      <c r="E5" s="89">
        <v>2018</v>
      </c>
      <c r="F5" s="90"/>
      <c r="G5" s="81" t="s">
        <v>33</v>
      </c>
      <c r="H5" s="82">
        <f>+E37</f>
        <v>20150</v>
      </c>
      <c r="I5" s="63"/>
      <c r="J5" s="52"/>
      <c r="K5" s="77" t="s">
        <v>25</v>
      </c>
      <c r="L5" s="79">
        <f>+E13/E29</f>
        <v>250</v>
      </c>
    </row>
    <row r="6" spans="1:13" ht="13.5" customHeight="1" x14ac:dyDescent="0.2">
      <c r="A6" s="57"/>
      <c r="B6" s="53"/>
      <c r="C6" s="53"/>
      <c r="D6" s="54"/>
      <c r="E6" s="88"/>
      <c r="F6" s="58"/>
      <c r="G6" s="62"/>
      <c r="H6" s="58"/>
      <c r="I6" s="58"/>
      <c r="J6" s="58"/>
      <c r="K6" s="77" t="s">
        <v>26</v>
      </c>
      <c r="L6" s="79">
        <f>+E14/E29</f>
        <v>600</v>
      </c>
    </row>
    <row r="7" spans="1:13" ht="13.5" customHeight="1" x14ac:dyDescent="0.2">
      <c r="A7" s="57"/>
      <c r="B7" s="53"/>
      <c r="C7" s="53"/>
      <c r="D7" s="55"/>
      <c r="E7" s="59"/>
      <c r="F7" s="58"/>
      <c r="G7" s="62"/>
      <c r="H7" s="58"/>
      <c r="I7" s="70"/>
      <c r="J7" s="71"/>
      <c r="K7" s="77"/>
      <c r="L7" s="78"/>
    </row>
    <row r="8" spans="1:13" ht="13.5" customHeight="1" x14ac:dyDescent="0.2">
      <c r="A8" s="57"/>
      <c r="B8" s="53"/>
      <c r="C8" s="53"/>
      <c r="D8" s="55"/>
      <c r="E8" s="59"/>
      <c r="F8" s="58"/>
      <c r="G8" s="58"/>
      <c r="H8" s="58"/>
      <c r="I8" s="59"/>
      <c r="J8" s="59"/>
      <c r="K8" s="77"/>
      <c r="L8" s="78" t="s">
        <v>32</v>
      </c>
      <c r="M8" s="39" t="s">
        <v>29</v>
      </c>
    </row>
    <row r="9" spans="1:13" ht="13.5" customHeight="1" x14ac:dyDescent="0.2">
      <c r="A9" s="57"/>
      <c r="B9" s="100" t="s">
        <v>13</v>
      </c>
      <c r="C9" s="101"/>
      <c r="D9" s="101"/>
      <c r="E9" s="101"/>
      <c r="F9" s="58"/>
      <c r="G9" s="58"/>
      <c r="H9" s="58"/>
      <c r="I9" s="72"/>
      <c r="J9" s="72"/>
      <c r="K9" s="77" t="s">
        <v>30</v>
      </c>
      <c r="L9" s="80">
        <f>SUM(E32/E35)</f>
        <v>0.87593052109181146</v>
      </c>
      <c r="M9" s="40" t="s">
        <v>29</v>
      </c>
    </row>
    <row r="10" spans="1:13" ht="13.5" customHeight="1" x14ac:dyDescent="0.2">
      <c r="A10" s="56"/>
      <c r="B10" s="52"/>
      <c r="C10" s="52"/>
      <c r="D10" s="52"/>
      <c r="E10" s="83"/>
      <c r="F10" s="58"/>
      <c r="G10" s="58"/>
      <c r="H10" s="58"/>
      <c r="I10" s="72"/>
      <c r="J10" s="72"/>
      <c r="K10" s="77" t="s">
        <v>31</v>
      </c>
      <c r="L10" s="80">
        <f>SUM(E33/E35)</f>
        <v>0.12406947890818859</v>
      </c>
    </row>
    <row r="11" spans="1:13" ht="13.5" customHeight="1" x14ac:dyDescent="0.2">
      <c r="A11" s="64"/>
      <c r="B11" s="102" t="s">
        <v>14</v>
      </c>
      <c r="C11" s="102"/>
      <c r="D11" s="103"/>
      <c r="E11" s="85">
        <v>120000</v>
      </c>
      <c r="F11" s="58"/>
      <c r="G11" s="58"/>
      <c r="H11" s="58"/>
      <c r="I11" s="72"/>
      <c r="J11" s="72"/>
      <c r="K11" s="77"/>
      <c r="L11" s="78"/>
    </row>
    <row r="12" spans="1:13" ht="13.5" customHeight="1" x14ac:dyDescent="0.2">
      <c r="A12" s="64"/>
      <c r="B12" s="102" t="s">
        <v>15</v>
      </c>
      <c r="C12" s="102"/>
      <c r="D12" s="103"/>
      <c r="E12" s="86">
        <v>0.4</v>
      </c>
      <c r="F12" s="58"/>
      <c r="G12" s="58"/>
      <c r="H12" s="58"/>
      <c r="I12" s="72"/>
      <c r="J12" s="72"/>
      <c r="K12" s="77"/>
      <c r="L12" s="78"/>
    </row>
    <row r="13" spans="1:13" ht="13.5" customHeight="1" x14ac:dyDescent="0.2">
      <c r="A13" s="64"/>
      <c r="B13" s="102" t="s">
        <v>11</v>
      </c>
      <c r="C13" s="102"/>
      <c r="D13" s="103"/>
      <c r="E13" s="87">
        <v>2500</v>
      </c>
      <c r="F13" s="58"/>
      <c r="G13" s="58"/>
      <c r="H13" s="58"/>
      <c r="I13" s="72"/>
      <c r="J13" s="72"/>
      <c r="K13" s="44"/>
      <c r="L13" s="45"/>
    </row>
    <row r="14" spans="1:13" ht="13.5" customHeight="1" x14ac:dyDescent="0.2">
      <c r="A14" s="64"/>
      <c r="B14" s="102" t="s">
        <v>17</v>
      </c>
      <c r="C14" s="102"/>
      <c r="D14" s="103"/>
      <c r="E14" s="87">
        <v>6000</v>
      </c>
      <c r="F14" s="58"/>
      <c r="G14" s="58"/>
      <c r="H14" s="58"/>
      <c r="I14" s="72"/>
      <c r="J14" s="72"/>
      <c r="K14" s="44"/>
      <c r="L14" s="45"/>
    </row>
    <row r="15" spans="1:13" ht="13.5" customHeight="1" x14ac:dyDescent="0.2">
      <c r="A15" s="64"/>
      <c r="B15" s="53"/>
      <c r="C15" s="53"/>
      <c r="D15" s="53"/>
      <c r="E15" s="84"/>
      <c r="F15" s="58"/>
      <c r="G15" s="58"/>
      <c r="H15" s="58"/>
      <c r="I15" s="72"/>
      <c r="J15" s="72"/>
      <c r="K15" s="44"/>
      <c r="L15" s="45"/>
    </row>
    <row r="16" spans="1:13" ht="13.5" customHeight="1" x14ac:dyDescent="0.2">
      <c r="A16" s="64"/>
      <c r="B16" s="100" t="s">
        <v>18</v>
      </c>
      <c r="C16" s="101"/>
      <c r="D16" s="101"/>
      <c r="E16" s="52"/>
      <c r="F16" s="58"/>
      <c r="G16" s="58"/>
      <c r="H16" s="58"/>
      <c r="I16" s="72"/>
      <c r="J16" s="72"/>
      <c r="K16" s="44"/>
      <c r="L16" s="45"/>
    </row>
    <row r="17" spans="1:12" ht="13.5" customHeight="1" x14ac:dyDescent="0.2">
      <c r="A17" s="64"/>
      <c r="B17" s="53"/>
      <c r="C17" s="53"/>
      <c r="D17" s="53"/>
      <c r="E17" s="52"/>
      <c r="F17" s="58"/>
      <c r="G17" s="58"/>
      <c r="H17" s="58"/>
      <c r="I17" s="72"/>
      <c r="J17" s="72"/>
      <c r="K17" s="44"/>
      <c r="L17" s="45"/>
    </row>
    <row r="18" spans="1:12" ht="13.5" customHeight="1" x14ac:dyDescent="0.2">
      <c r="A18" s="64"/>
      <c r="B18" s="102" t="s">
        <v>4</v>
      </c>
      <c r="C18" s="102"/>
      <c r="D18" s="102"/>
      <c r="E18" s="92">
        <v>10000</v>
      </c>
      <c r="F18" s="58"/>
      <c r="G18" s="58"/>
      <c r="H18" s="58"/>
      <c r="I18" s="72"/>
      <c r="J18" s="72"/>
      <c r="K18" s="44"/>
      <c r="L18" s="45"/>
    </row>
    <row r="19" spans="1:12" ht="13.5" customHeight="1" x14ac:dyDescent="0.2">
      <c r="A19" s="64"/>
      <c r="B19" s="102" t="s">
        <v>10</v>
      </c>
      <c r="C19" s="102"/>
      <c r="D19" s="102"/>
      <c r="E19" s="92">
        <v>1500</v>
      </c>
      <c r="F19" s="58"/>
      <c r="G19" s="58"/>
      <c r="H19" s="58"/>
      <c r="I19" s="72"/>
      <c r="J19" s="72"/>
      <c r="K19" s="44"/>
      <c r="L19" s="45"/>
    </row>
    <row r="20" spans="1:12" ht="13.5" customHeight="1" x14ac:dyDescent="0.2">
      <c r="A20" s="64"/>
      <c r="B20" s="102" t="s">
        <v>17</v>
      </c>
      <c r="C20" s="102"/>
      <c r="D20" s="102"/>
      <c r="E20" s="91">
        <v>500</v>
      </c>
      <c r="F20" s="58"/>
      <c r="G20" s="58"/>
      <c r="H20" s="58"/>
      <c r="I20" s="72"/>
      <c r="J20" s="72"/>
      <c r="K20" s="44"/>
      <c r="L20" s="45"/>
    </row>
    <row r="21" spans="1:12" ht="13.5" customHeight="1" x14ac:dyDescent="0.2">
      <c r="A21" s="64"/>
      <c r="B21" s="102" t="s">
        <v>5</v>
      </c>
      <c r="C21" s="102"/>
      <c r="D21" s="102"/>
      <c r="E21" s="85">
        <v>5000</v>
      </c>
      <c r="F21" s="58"/>
      <c r="G21" s="58"/>
      <c r="H21" s="58"/>
      <c r="I21" s="72"/>
      <c r="J21" s="72"/>
      <c r="K21" s="44"/>
      <c r="L21" s="45"/>
    </row>
    <row r="22" spans="1:12" ht="13.5" customHeight="1" x14ac:dyDescent="0.2">
      <c r="A22" s="64"/>
      <c r="B22" s="102" t="s">
        <v>6</v>
      </c>
      <c r="C22" s="102"/>
      <c r="D22" s="102"/>
      <c r="E22" s="92">
        <v>1500</v>
      </c>
      <c r="F22" s="58"/>
      <c r="G22" s="58"/>
      <c r="H22" s="58"/>
      <c r="I22" s="72"/>
      <c r="J22" s="72"/>
      <c r="K22" s="44"/>
      <c r="L22" s="45"/>
    </row>
    <row r="23" spans="1:12" ht="13.5" customHeight="1" x14ac:dyDescent="0.2">
      <c r="A23" s="64"/>
      <c r="B23" s="102" t="s">
        <v>7</v>
      </c>
      <c r="C23" s="102"/>
      <c r="D23" s="102"/>
      <c r="E23" s="91">
        <v>1000</v>
      </c>
      <c r="F23" s="58"/>
      <c r="G23" s="62"/>
      <c r="H23" s="58"/>
      <c r="I23" s="72"/>
      <c r="J23" s="72"/>
      <c r="K23" s="44"/>
      <c r="L23" s="45"/>
    </row>
    <row r="24" spans="1:12" ht="13.5" customHeight="1" x14ac:dyDescent="0.2">
      <c r="A24" s="64"/>
      <c r="B24" s="102" t="s">
        <v>8</v>
      </c>
      <c r="C24" s="102"/>
      <c r="D24" s="102"/>
      <c r="E24" s="92">
        <v>2500</v>
      </c>
      <c r="F24" s="58"/>
      <c r="G24" s="58"/>
      <c r="H24" s="58"/>
      <c r="I24" s="73"/>
      <c r="J24" s="73"/>
      <c r="K24" s="44"/>
      <c r="L24" s="45"/>
    </row>
    <row r="25" spans="1:12" ht="13.5" customHeight="1" x14ac:dyDescent="0.2">
      <c r="A25" s="64"/>
      <c r="B25" s="102" t="s">
        <v>16</v>
      </c>
      <c r="C25" s="102"/>
      <c r="D25" s="102"/>
      <c r="E25" s="91">
        <v>1750</v>
      </c>
      <c r="F25" s="58"/>
      <c r="G25" s="104"/>
      <c r="H25" s="105"/>
      <c r="I25" s="105"/>
      <c r="J25" s="70"/>
      <c r="K25" s="44"/>
      <c r="L25" s="45"/>
    </row>
    <row r="26" spans="1:12" ht="13.5" customHeight="1" x14ac:dyDescent="0.2">
      <c r="A26" s="64"/>
      <c r="B26" s="102" t="s">
        <v>9</v>
      </c>
      <c r="C26" s="102"/>
      <c r="D26" s="102"/>
      <c r="E26" s="85">
        <v>750</v>
      </c>
      <c r="F26" s="58"/>
      <c r="G26" s="58"/>
      <c r="H26" s="58"/>
      <c r="I26" s="58"/>
      <c r="J26" s="58"/>
      <c r="K26" s="44"/>
      <c r="L26" s="45"/>
    </row>
    <row r="27" spans="1:12" ht="13.5" customHeight="1" x14ac:dyDescent="0.2">
      <c r="A27" s="64"/>
      <c r="B27" s="102" t="s">
        <v>12</v>
      </c>
      <c r="C27" s="102"/>
      <c r="D27" s="102"/>
      <c r="E27" s="92">
        <v>500</v>
      </c>
      <c r="F27" s="58"/>
      <c r="G27" s="74"/>
      <c r="H27" s="75"/>
      <c r="I27" s="75"/>
      <c r="J27" s="75"/>
      <c r="K27" s="44"/>
      <c r="L27" s="45"/>
    </row>
    <row r="28" spans="1:12" ht="13.5" customHeight="1" x14ac:dyDescent="0.2">
      <c r="A28" s="64"/>
      <c r="B28" s="65"/>
      <c r="C28" s="65"/>
      <c r="D28" s="55"/>
      <c r="E28" s="93"/>
      <c r="F28" s="58"/>
      <c r="G28" s="74"/>
      <c r="H28" s="75"/>
      <c r="I28" s="108"/>
      <c r="J28" s="108"/>
      <c r="K28" s="44"/>
      <c r="L28" s="45"/>
    </row>
    <row r="29" spans="1:12" ht="13.5" customHeight="1" x14ac:dyDescent="0.2">
      <c r="A29" s="64"/>
      <c r="B29" s="110" t="s">
        <v>19</v>
      </c>
      <c r="C29" s="110"/>
      <c r="D29" s="110"/>
      <c r="E29" s="96">
        <v>10</v>
      </c>
      <c r="F29" s="95"/>
      <c r="G29" s="58"/>
      <c r="H29" s="58"/>
      <c r="I29" s="109"/>
      <c r="J29" s="109"/>
      <c r="K29" s="44"/>
      <c r="L29" s="45"/>
    </row>
    <row r="30" spans="1:12" ht="13.5" customHeight="1" x14ac:dyDescent="0.2">
      <c r="A30" s="64"/>
      <c r="B30" s="53"/>
      <c r="C30" s="53"/>
      <c r="D30" s="66"/>
      <c r="E30" s="94"/>
      <c r="F30" s="58"/>
      <c r="G30" s="58"/>
      <c r="H30" s="58"/>
      <c r="I30" s="76"/>
      <c r="J30" s="76"/>
      <c r="K30" s="44"/>
      <c r="L30" s="45"/>
    </row>
    <row r="31" spans="1:12" ht="13.5" customHeight="1" x14ac:dyDescent="0.2">
      <c r="A31" s="64"/>
      <c r="B31" s="53"/>
      <c r="C31" s="53"/>
      <c r="D31" s="66"/>
      <c r="E31" s="66"/>
      <c r="F31" s="58"/>
      <c r="G31" s="58"/>
      <c r="H31" s="58"/>
      <c r="I31" s="76"/>
      <c r="J31" s="76"/>
      <c r="K31" s="44"/>
      <c r="L31" s="45"/>
    </row>
    <row r="32" spans="1:12" ht="13.5" customHeight="1" x14ac:dyDescent="0.2">
      <c r="A32" s="64"/>
      <c r="B32" s="110" t="s">
        <v>20</v>
      </c>
      <c r="C32" s="110"/>
      <c r="D32" s="110"/>
      <c r="E32" s="68">
        <f>+E11+(E12*E11)+E13+E14</f>
        <v>176500</v>
      </c>
      <c r="F32" s="58"/>
      <c r="G32" s="58"/>
      <c r="H32" s="58"/>
      <c r="I32" s="76"/>
      <c r="J32" s="76"/>
      <c r="K32" s="44"/>
      <c r="L32" s="45"/>
    </row>
    <row r="33" spans="1:12" ht="13.5" customHeight="1" x14ac:dyDescent="0.2">
      <c r="A33" s="64"/>
      <c r="B33" s="110" t="s">
        <v>3</v>
      </c>
      <c r="C33" s="102"/>
      <c r="D33" s="102"/>
      <c r="E33" s="69">
        <f>SUM(E18:E27)</f>
        <v>25000</v>
      </c>
      <c r="F33" s="58"/>
      <c r="G33" s="58"/>
      <c r="H33" s="58"/>
      <c r="I33" s="76"/>
      <c r="J33" s="76"/>
      <c r="K33" s="44"/>
      <c r="L33" s="45"/>
    </row>
    <row r="34" spans="1:12" ht="13.5" customHeight="1" x14ac:dyDescent="0.2">
      <c r="A34" s="64"/>
      <c r="B34" s="67"/>
      <c r="C34" s="67"/>
      <c r="D34" s="68"/>
      <c r="E34" s="68"/>
      <c r="F34" s="58"/>
      <c r="G34" s="58"/>
      <c r="H34" s="58"/>
      <c r="I34" s="76"/>
      <c r="J34" s="76"/>
      <c r="K34" s="44"/>
      <c r="L34" s="45"/>
    </row>
    <row r="35" spans="1:12" ht="13.5" customHeight="1" x14ac:dyDescent="0.2">
      <c r="A35" s="64"/>
      <c r="B35" s="110" t="s">
        <v>21</v>
      </c>
      <c r="C35" s="102"/>
      <c r="D35" s="102"/>
      <c r="E35" s="68">
        <f>SUM(E32:E34)</f>
        <v>201500</v>
      </c>
      <c r="F35" s="58"/>
      <c r="G35" s="58"/>
      <c r="H35" s="58"/>
      <c r="I35" s="76"/>
      <c r="J35" s="76"/>
      <c r="K35" s="44"/>
      <c r="L35" s="45"/>
    </row>
    <row r="36" spans="1:12" ht="13.5" customHeight="1" x14ac:dyDescent="0.2">
      <c r="A36" s="64"/>
      <c r="B36" s="53"/>
      <c r="C36" s="53"/>
      <c r="D36" s="66"/>
      <c r="E36" s="66"/>
      <c r="F36" s="58"/>
      <c r="G36" s="58"/>
      <c r="H36" s="58"/>
      <c r="I36" s="76"/>
      <c r="J36" s="76"/>
      <c r="K36" s="44"/>
      <c r="L36" s="45"/>
    </row>
    <row r="37" spans="1:12" ht="13.5" customHeight="1" x14ac:dyDescent="0.2">
      <c r="A37" s="64"/>
      <c r="B37" s="110" t="s">
        <v>22</v>
      </c>
      <c r="C37" s="102"/>
      <c r="D37" s="102"/>
      <c r="E37" s="68">
        <f>+IF(E29=0,0,E35/E29)</f>
        <v>20150</v>
      </c>
      <c r="F37" s="58"/>
      <c r="G37" s="58"/>
      <c r="H37" s="58"/>
      <c r="I37" s="76"/>
      <c r="J37" s="76"/>
      <c r="K37" s="44"/>
      <c r="L37" s="45"/>
    </row>
    <row r="38" spans="1:12" ht="13.5" customHeight="1" x14ac:dyDescent="0.2">
      <c r="A38" s="64"/>
      <c r="B38" s="53"/>
      <c r="C38" s="53"/>
      <c r="D38" s="66"/>
      <c r="E38" s="66"/>
      <c r="F38" s="58"/>
      <c r="G38" s="58"/>
      <c r="H38" s="58"/>
      <c r="I38" s="76"/>
      <c r="J38" s="76"/>
      <c r="K38" s="44"/>
      <c r="L38" s="45"/>
    </row>
    <row r="39" spans="1:12" ht="13.5" customHeight="1" x14ac:dyDescent="0.2">
      <c r="A39" s="64"/>
      <c r="B39" s="53"/>
      <c r="C39" s="106"/>
      <c r="D39" s="106"/>
      <c r="E39" s="66"/>
      <c r="F39" s="58"/>
      <c r="G39" s="58"/>
      <c r="H39" s="58"/>
      <c r="I39" s="76"/>
      <c r="J39" s="76"/>
      <c r="K39" s="44"/>
      <c r="L39" s="45"/>
    </row>
    <row r="40" spans="1:12" ht="13.5" customHeight="1" x14ac:dyDescent="0.2">
      <c r="A40" s="64"/>
      <c r="B40" s="67"/>
      <c r="C40" s="106"/>
      <c r="D40" s="106"/>
      <c r="E40" s="66"/>
      <c r="F40" s="58"/>
      <c r="G40" s="58"/>
      <c r="H40" s="58"/>
      <c r="I40" s="76"/>
      <c r="J40" s="76"/>
      <c r="K40" s="44"/>
      <c r="L40" s="45"/>
    </row>
    <row r="41" spans="1:12" ht="13.5" customHeight="1" x14ac:dyDescent="0.2">
      <c r="A41" s="64"/>
      <c r="B41" s="53"/>
      <c r="C41" s="53"/>
      <c r="D41" s="66"/>
      <c r="E41" s="66"/>
      <c r="F41" s="58"/>
      <c r="G41" s="58"/>
      <c r="H41" s="58"/>
      <c r="I41" s="76"/>
      <c r="J41" s="76"/>
      <c r="K41" s="44"/>
      <c r="L41" s="45"/>
    </row>
    <row r="42" spans="1:12" ht="12.75" customHeight="1" x14ac:dyDescent="0.2">
      <c r="A42" s="128"/>
      <c r="B42" s="129"/>
      <c r="C42" s="129"/>
      <c r="D42" s="129"/>
      <c r="E42" s="129"/>
      <c r="F42" s="129"/>
      <c r="G42" s="129"/>
      <c r="H42" s="129"/>
      <c r="I42" s="130"/>
      <c r="J42" s="130"/>
      <c r="K42" s="131"/>
      <c r="L42" s="132"/>
    </row>
    <row r="43" spans="1:12" ht="13.5" customHeight="1" x14ac:dyDescent="0.2">
      <c r="A43" s="128"/>
      <c r="B43" s="133" t="s">
        <v>37</v>
      </c>
      <c r="C43" s="134"/>
      <c r="D43" s="134"/>
      <c r="E43" s="134"/>
      <c r="F43" s="134"/>
      <c r="G43" s="134"/>
      <c r="H43" s="134"/>
      <c r="I43" s="134"/>
      <c r="J43" s="134"/>
      <c r="K43" s="131"/>
      <c r="L43" s="132"/>
    </row>
    <row r="44" spans="1:12" ht="85.5" customHeight="1" x14ac:dyDescent="0.2">
      <c r="A44" s="128"/>
      <c r="B44" s="134"/>
      <c r="C44" s="134"/>
      <c r="D44" s="134"/>
      <c r="E44" s="134"/>
      <c r="F44" s="134"/>
      <c r="G44" s="134"/>
      <c r="H44" s="134"/>
      <c r="I44" s="134"/>
      <c r="J44" s="134"/>
      <c r="K44" s="131"/>
      <c r="L44" s="132"/>
    </row>
    <row r="45" spans="1:12" ht="21.75" customHeight="1" x14ac:dyDescent="0.3">
      <c r="A45" s="128"/>
      <c r="B45" s="135" t="s">
        <v>34</v>
      </c>
      <c r="C45" s="135"/>
      <c r="D45" s="135"/>
      <c r="E45" s="135"/>
      <c r="F45" s="135"/>
      <c r="G45" s="135"/>
      <c r="H45" s="135"/>
      <c r="I45" s="135"/>
      <c r="J45" s="135"/>
      <c r="K45" s="131"/>
      <c r="L45" s="132"/>
    </row>
    <row r="46" spans="1:12" ht="13.5" customHeight="1" x14ac:dyDescent="0.2">
      <c r="A46" s="128"/>
      <c r="B46" s="136"/>
      <c r="C46" s="137"/>
      <c r="D46" s="137"/>
      <c r="E46" s="137"/>
      <c r="F46" s="137"/>
      <c r="G46" s="137"/>
      <c r="H46" s="137"/>
      <c r="I46" s="137"/>
      <c r="J46" s="137"/>
      <c r="K46" s="131"/>
      <c r="L46" s="132"/>
    </row>
    <row r="47" spans="1:12" ht="13.5" customHeight="1" x14ac:dyDescent="0.2">
      <c r="A47" s="46"/>
      <c r="B47" s="47" t="s">
        <v>35</v>
      </c>
      <c r="C47" s="47"/>
      <c r="D47" s="47"/>
      <c r="E47" s="47"/>
      <c r="F47" s="48"/>
      <c r="G47" s="47"/>
      <c r="H47" s="47"/>
      <c r="I47" s="47"/>
      <c r="J47" s="47"/>
      <c r="K47" s="49"/>
      <c r="L47" s="50"/>
    </row>
    <row r="48" spans="1:12" hidden="1" x14ac:dyDescent="0.2">
      <c r="B48" s="4"/>
      <c r="C48" s="4"/>
      <c r="D48" s="4"/>
      <c r="E48" s="4"/>
      <c r="F48" s="4"/>
      <c r="G48" s="4"/>
      <c r="H48" s="4"/>
      <c r="I48" s="4"/>
      <c r="J48" s="4"/>
    </row>
    <row r="49" spans="2:10" hidden="1" x14ac:dyDescent="0.2">
      <c r="B49" s="4"/>
      <c r="C49" s="4"/>
      <c r="D49" s="4"/>
      <c r="E49" s="4"/>
      <c r="F49" s="4"/>
      <c r="G49" s="4"/>
      <c r="H49" s="4"/>
      <c r="I49" s="4"/>
      <c r="J49" s="4"/>
    </row>
    <row r="50" spans="2:10" hidden="1" x14ac:dyDescent="0.2">
      <c r="B50" s="4"/>
      <c r="C50" s="4"/>
      <c r="D50" s="4"/>
      <c r="E50" s="4"/>
      <c r="F50" s="4"/>
      <c r="G50" s="4"/>
      <c r="H50" s="4"/>
      <c r="I50" s="4"/>
      <c r="J50" s="4"/>
    </row>
    <row r="51" spans="2:10" hidden="1" x14ac:dyDescent="0.2">
      <c r="B51" s="4"/>
      <c r="C51" s="4"/>
      <c r="D51" s="4"/>
      <c r="E51" s="4"/>
      <c r="F51" s="4"/>
      <c r="G51" s="4"/>
      <c r="H51" s="4"/>
      <c r="I51" s="4"/>
      <c r="J51" s="4"/>
    </row>
    <row r="52" spans="2:10" hidden="1" x14ac:dyDescent="0.2">
      <c r="B52" s="4"/>
      <c r="C52" s="4"/>
      <c r="D52" s="4"/>
      <c r="E52" s="4"/>
      <c r="F52" s="4"/>
      <c r="G52" s="4"/>
      <c r="H52" s="4"/>
      <c r="I52" s="4"/>
      <c r="J52" s="4"/>
    </row>
    <row r="53" spans="2:10" hidden="1" x14ac:dyDescent="0.2">
      <c r="B53" s="4"/>
      <c r="C53" s="4"/>
      <c r="D53" s="4"/>
      <c r="E53" s="4"/>
      <c r="F53" s="4"/>
      <c r="G53" s="4"/>
      <c r="H53" s="4"/>
      <c r="I53" s="4"/>
      <c r="J53" s="4"/>
    </row>
    <row r="54" spans="2:10" hidden="1" x14ac:dyDescent="0.2">
      <c r="B54" s="4"/>
      <c r="C54" s="4"/>
      <c r="D54" s="4"/>
      <c r="E54" s="4"/>
      <c r="F54" s="4"/>
      <c r="G54" s="4"/>
      <c r="H54" s="4"/>
      <c r="I54" s="4"/>
      <c r="J54" s="4"/>
    </row>
    <row r="55" spans="2:10" hidden="1" x14ac:dyDescent="0.2">
      <c r="B55" s="4"/>
      <c r="C55" s="4"/>
      <c r="D55" s="4"/>
      <c r="E55" s="4"/>
      <c r="F55" s="4"/>
      <c r="G55" s="4"/>
      <c r="H55" s="4"/>
      <c r="I55" s="4"/>
      <c r="J55" s="4"/>
    </row>
    <row r="56" spans="2:10" ht="15" hidden="1" customHeight="1" x14ac:dyDescent="0.2">
      <c r="B56" s="4"/>
      <c r="C56" s="4"/>
      <c r="D56" s="4"/>
      <c r="E56" s="4"/>
      <c r="F56" s="4"/>
      <c r="G56" s="4"/>
      <c r="H56" s="4"/>
      <c r="I56" s="4"/>
      <c r="J56" s="4"/>
    </row>
    <row r="57" spans="2:10" ht="15" hidden="1" customHeight="1" x14ac:dyDescent="0.2">
      <c r="B57" s="4"/>
      <c r="C57" s="4"/>
      <c r="D57" s="4"/>
      <c r="E57" s="4"/>
      <c r="F57" s="4"/>
      <c r="G57" s="4"/>
      <c r="H57" s="4"/>
      <c r="I57" s="4"/>
      <c r="J57" s="4"/>
    </row>
    <row r="58" spans="2:10" ht="15" hidden="1" customHeight="1" x14ac:dyDescent="0.2"/>
    <row r="59" spans="2:10" ht="15" hidden="1" customHeight="1" x14ac:dyDescent="0.2"/>
    <row r="60" spans="2:10" hidden="1" x14ac:dyDescent="0.2"/>
    <row r="61" spans="2:10" hidden="1" x14ac:dyDescent="0.2"/>
    <row r="62" spans="2:10" hidden="1" x14ac:dyDescent="0.2"/>
    <row r="63" spans="2:10" hidden="1" x14ac:dyDescent="0.2"/>
    <row r="64" spans="2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2:6" hidden="1" x14ac:dyDescent="0.2"/>
    <row r="82" spans="2:6" hidden="1" x14ac:dyDescent="0.2"/>
    <row r="83" spans="2:6" hidden="1" x14ac:dyDescent="0.2"/>
    <row r="84" spans="2:6" hidden="1" x14ac:dyDescent="0.2">
      <c r="B84" s="2"/>
      <c r="C84" s="3"/>
      <c r="D84" s="3"/>
      <c r="E84" s="3"/>
      <c r="F84" s="3"/>
    </row>
    <row r="85" spans="2:6" hidden="1" x14ac:dyDescent="0.2"/>
    <row r="86" spans="2:6" hidden="1" x14ac:dyDescent="0.2"/>
    <row r="87" spans="2:6" hidden="1" x14ac:dyDescent="0.2"/>
    <row r="88" spans="2:6" hidden="1" x14ac:dyDescent="0.2"/>
    <row r="89" spans="2:6" hidden="1" x14ac:dyDescent="0.2"/>
    <row r="90" spans="2:6" hidden="1" x14ac:dyDescent="0.2"/>
    <row r="91" spans="2:6" hidden="1" x14ac:dyDescent="0.2"/>
    <row r="92" spans="2:6" hidden="1" x14ac:dyDescent="0.2"/>
    <row r="93" spans="2:6" hidden="1" x14ac:dyDescent="0.2"/>
    <row r="94" spans="2:6" hidden="1" x14ac:dyDescent="0.2"/>
    <row r="95" spans="2:6" hidden="1" x14ac:dyDescent="0.2"/>
    <row r="96" spans="2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t="15" hidden="1" customHeight="1" x14ac:dyDescent="0.2"/>
    <row r="110" ht="15" hidden="1" customHeight="1" x14ac:dyDescent="0.2"/>
    <row r="111" ht="15" hidden="1" customHeight="1" x14ac:dyDescent="0.2"/>
    <row r="112" ht="15" hidden="1" customHeight="1" x14ac:dyDescent="0.2"/>
    <row r="113" ht="15" hidden="1" customHeight="1" x14ac:dyDescent="0.2"/>
    <row r="114" ht="15" hidden="1" customHeight="1" x14ac:dyDescent="0.2"/>
    <row r="115" ht="15" hidden="1" customHeight="1" x14ac:dyDescent="0.2"/>
    <row r="116" ht="15" hidden="1" customHeight="1" x14ac:dyDescent="0.2"/>
    <row r="117" ht="15" hidden="1" customHeight="1" x14ac:dyDescent="0.2"/>
    <row r="118" ht="15" hidden="1" customHeight="1" x14ac:dyDescent="0.2"/>
    <row r="119" ht="15" hidden="1" customHeight="1" x14ac:dyDescent="0.2"/>
    <row r="120" ht="15" hidden="1" customHeight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t="15" hidden="1" customHeight="1" x14ac:dyDescent="0.2"/>
    <row r="132" ht="15" hidden="1" customHeight="1" x14ac:dyDescent="0.2"/>
    <row r="133" ht="15" hidden="1" customHeight="1" x14ac:dyDescent="0.2"/>
    <row r="134" ht="15" hidden="1" customHeight="1" x14ac:dyDescent="0.2"/>
    <row r="135" ht="15" hidden="1" customHeight="1" x14ac:dyDescent="0.2"/>
    <row r="136" ht="15" hidden="1" customHeight="1" x14ac:dyDescent="0.2"/>
    <row r="137" ht="15" hidden="1" customHeight="1" x14ac:dyDescent="0.2"/>
    <row r="138" ht="15" hidden="1" customHeight="1" x14ac:dyDescent="0.2"/>
    <row r="139" ht="15" hidden="1" customHeight="1" x14ac:dyDescent="0.2"/>
    <row r="140" ht="15" hidden="1" customHeight="1" x14ac:dyDescent="0.2"/>
    <row r="141" ht="15" hidden="1" customHeight="1" x14ac:dyDescent="0.2"/>
    <row r="142" ht="15" hidden="1" customHeight="1" x14ac:dyDescent="0.2"/>
  </sheetData>
  <mergeCells count="31">
    <mergeCell ref="C39:D40"/>
    <mergeCell ref="G2:J3"/>
    <mergeCell ref="B2:E3"/>
    <mergeCell ref="B46:J46"/>
    <mergeCell ref="B43:J44"/>
    <mergeCell ref="I28:I29"/>
    <mergeCell ref="J28:J29"/>
    <mergeCell ref="B37:D37"/>
    <mergeCell ref="B35:D35"/>
    <mergeCell ref="B29:D29"/>
    <mergeCell ref="B32:D32"/>
    <mergeCell ref="B33:D33"/>
    <mergeCell ref="B45:J45"/>
    <mergeCell ref="B5:D5"/>
    <mergeCell ref="B11:D11"/>
    <mergeCell ref="B12:D12"/>
    <mergeCell ref="G25:I25"/>
    <mergeCell ref="B27:D27"/>
    <mergeCell ref="B23:D23"/>
    <mergeCell ref="B26:D26"/>
    <mergeCell ref="B24:D24"/>
    <mergeCell ref="B25:D25"/>
    <mergeCell ref="B9:E9"/>
    <mergeCell ref="B16:D16"/>
    <mergeCell ref="B14:D14"/>
    <mergeCell ref="B20:D20"/>
    <mergeCell ref="B22:D22"/>
    <mergeCell ref="B21:D21"/>
    <mergeCell ref="B13:D13"/>
    <mergeCell ref="B18:D18"/>
    <mergeCell ref="B19:D19"/>
  </mergeCells>
  <phoneticPr fontId="2" type="noConversion"/>
  <hyperlinks>
    <hyperlink ref="B45:J45" r:id="rId1" display="Request Your Free Pass  &gt;&gt;&gt;"/>
  </hyperlinks>
  <pageMargins left="1.27" right="0.75" top="0.99" bottom="1" header="0.5" footer="0.5"/>
  <pageSetup scale="87" orientation="landscape" r:id="rId2"/>
  <headerFooter alignWithMargins="0">
    <oddHeader>&amp;C&amp;"Arial,Bold"&amp;12Compensation.BLR.com
Cost Per Hire</oddHeader>
    <oddFooter>&amp;LCopyright 2006 Business and Legal Reports, Inc.&amp;R&amp;D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123"/>
  <sheetViews>
    <sheetView workbookViewId="0">
      <selection sqref="A1:F1"/>
    </sheetView>
  </sheetViews>
  <sheetFormatPr defaultRowHeight="12.75" x14ac:dyDescent="0.2"/>
  <cols>
    <col min="1" max="1" width="12.7109375" customWidth="1"/>
    <col min="2" max="2" width="11.7109375" customWidth="1"/>
    <col min="3" max="3" width="15.7109375" customWidth="1"/>
    <col min="4" max="4" width="12.7109375" customWidth="1"/>
    <col min="5" max="5" width="11.7109375" customWidth="1"/>
    <col min="6" max="6" width="15.7109375" customWidth="1"/>
    <col min="7" max="7" width="11.7109375" customWidth="1"/>
    <col min="8" max="10" width="13.7109375" customWidth="1"/>
    <col min="25" max="25" width="15.7109375" customWidth="1"/>
    <col min="26" max="26" width="10.140625" bestFit="1" customWidth="1"/>
  </cols>
  <sheetData>
    <row r="1" spans="1:10" ht="39" customHeight="1" x14ac:dyDescent="0.2">
      <c r="A1" s="116" t="s">
        <v>36</v>
      </c>
      <c r="B1" s="117"/>
      <c r="C1" s="117"/>
      <c r="D1" s="117"/>
      <c r="E1" s="117"/>
      <c r="F1" s="117"/>
      <c r="G1" s="118" t="s">
        <v>2</v>
      </c>
      <c r="H1" s="119"/>
      <c r="I1" s="119"/>
      <c r="J1" s="119"/>
    </row>
    <row r="2" spans="1:10" ht="14.25" x14ac:dyDescent="0.2">
      <c r="A2" s="7"/>
      <c r="B2" s="7"/>
      <c r="C2" s="7"/>
      <c r="D2" s="7"/>
      <c r="E2" s="7"/>
      <c r="F2" s="8"/>
      <c r="G2" s="8"/>
      <c r="H2" s="8"/>
      <c r="I2" s="8"/>
      <c r="J2" s="8"/>
    </row>
    <row r="3" spans="1:10" ht="14.25" x14ac:dyDescent="0.2">
      <c r="A3" s="123" t="s">
        <v>27</v>
      </c>
      <c r="B3" s="112"/>
      <c r="C3" s="112"/>
      <c r="D3" s="9">
        <f>'Cost Per Hire'!E5</f>
        <v>2018</v>
      </c>
      <c r="E3" s="8"/>
      <c r="F3" s="10" t="s">
        <v>22</v>
      </c>
      <c r="G3" s="11">
        <f>D35</f>
        <v>20150</v>
      </c>
      <c r="H3" s="12"/>
      <c r="I3" s="13"/>
      <c r="J3" s="13"/>
    </row>
    <row r="4" spans="1:10" x14ac:dyDescent="0.2">
      <c r="A4" s="14"/>
      <c r="B4" s="15"/>
      <c r="C4" s="16"/>
      <c r="D4" s="16"/>
      <c r="E4" s="13"/>
      <c r="F4" s="17"/>
      <c r="G4" s="13"/>
      <c r="H4" s="13"/>
      <c r="I4" s="13"/>
      <c r="J4" s="13"/>
    </row>
    <row r="5" spans="1:10" x14ac:dyDescent="0.2">
      <c r="A5" s="15"/>
      <c r="B5" s="15"/>
      <c r="C5" s="18"/>
      <c r="D5" s="18"/>
      <c r="E5" s="13"/>
      <c r="F5" s="19"/>
      <c r="G5" s="15"/>
      <c r="H5" s="20"/>
      <c r="I5" s="21"/>
      <c r="J5" s="15"/>
    </row>
    <row r="6" spans="1:10" x14ac:dyDescent="0.2">
      <c r="A6" s="15"/>
      <c r="B6" s="15"/>
      <c r="C6" s="18"/>
      <c r="D6" s="18"/>
      <c r="E6" s="13"/>
      <c r="F6" s="15"/>
      <c r="G6" s="15"/>
      <c r="H6" s="18"/>
      <c r="I6" s="18"/>
      <c r="J6" s="18"/>
    </row>
    <row r="7" spans="1:10" x14ac:dyDescent="0.2">
      <c r="A7" s="113" t="s">
        <v>13</v>
      </c>
      <c r="B7" s="114"/>
      <c r="C7" s="114"/>
      <c r="D7" s="114"/>
      <c r="E7" s="13"/>
      <c r="F7" s="15"/>
      <c r="G7" s="15"/>
      <c r="H7" s="22"/>
      <c r="I7" s="22"/>
      <c r="J7" s="23"/>
    </row>
    <row r="8" spans="1:10" x14ac:dyDescent="0.2">
      <c r="A8" s="15"/>
      <c r="B8" s="15"/>
      <c r="C8" s="15"/>
      <c r="D8" s="15"/>
      <c r="E8" s="13"/>
      <c r="F8" s="15"/>
      <c r="G8" s="15"/>
      <c r="H8" s="22"/>
      <c r="I8" s="22"/>
      <c r="J8" s="23"/>
    </row>
    <row r="9" spans="1:10" x14ac:dyDescent="0.2">
      <c r="A9" s="115" t="s">
        <v>14</v>
      </c>
      <c r="B9" s="112"/>
      <c r="C9" s="112"/>
      <c r="D9" s="5">
        <f>'Cost Per Hire'!E11</f>
        <v>120000</v>
      </c>
      <c r="E9" s="13"/>
      <c r="F9" s="15"/>
      <c r="G9" s="15"/>
      <c r="H9" s="22"/>
      <c r="I9" s="22"/>
      <c r="J9" s="23"/>
    </row>
    <row r="10" spans="1:10" x14ac:dyDescent="0.2">
      <c r="A10" s="115" t="s">
        <v>15</v>
      </c>
      <c r="B10" s="112"/>
      <c r="C10" s="112"/>
      <c r="D10" s="6">
        <f>'Cost Per Hire'!E12</f>
        <v>0.4</v>
      </c>
      <c r="E10" s="13"/>
      <c r="F10" s="15"/>
      <c r="G10" s="15"/>
      <c r="H10" s="22"/>
      <c r="I10" s="22"/>
      <c r="J10" s="23"/>
    </row>
    <row r="11" spans="1:10" x14ac:dyDescent="0.2">
      <c r="A11" s="115" t="s">
        <v>11</v>
      </c>
      <c r="B11" s="112"/>
      <c r="C11" s="112"/>
      <c r="D11" s="5">
        <f>'Cost Per Hire'!E13</f>
        <v>2500</v>
      </c>
      <c r="E11" s="13"/>
      <c r="F11" s="15"/>
      <c r="G11" s="15"/>
      <c r="H11" s="22"/>
      <c r="I11" s="22"/>
      <c r="J11" s="23"/>
    </row>
    <row r="12" spans="1:10" x14ac:dyDescent="0.2">
      <c r="A12" s="115" t="s">
        <v>17</v>
      </c>
      <c r="B12" s="112"/>
      <c r="C12" s="112"/>
      <c r="D12" s="5">
        <f>'Cost Per Hire'!E14</f>
        <v>6000</v>
      </c>
      <c r="E12" s="13"/>
      <c r="F12" s="15"/>
      <c r="G12" s="15"/>
      <c r="H12" s="22"/>
      <c r="I12" s="22"/>
      <c r="J12" s="23"/>
    </row>
    <row r="13" spans="1:10" x14ac:dyDescent="0.2">
      <c r="A13" s="15"/>
      <c r="B13" s="15"/>
      <c r="C13" s="15"/>
      <c r="D13" s="15"/>
      <c r="E13" s="13"/>
      <c r="F13" s="15"/>
      <c r="G13" s="15"/>
      <c r="H13" s="22"/>
      <c r="I13" s="22"/>
      <c r="J13" s="23"/>
    </row>
    <row r="14" spans="1:10" x14ac:dyDescent="0.2">
      <c r="A14" s="113" t="s">
        <v>18</v>
      </c>
      <c r="B14" s="114"/>
      <c r="C14" s="114"/>
      <c r="D14" s="15"/>
      <c r="E14" s="13"/>
      <c r="F14" s="15"/>
      <c r="G14" s="15"/>
      <c r="H14" s="22"/>
      <c r="I14" s="22"/>
      <c r="J14" s="23"/>
    </row>
    <row r="15" spans="1:10" x14ac:dyDescent="0.2">
      <c r="A15" s="15"/>
      <c r="B15" s="15"/>
      <c r="C15" s="15"/>
      <c r="D15" s="15"/>
      <c r="E15" s="13"/>
      <c r="F15" s="15"/>
      <c r="G15" s="15"/>
      <c r="H15" s="22"/>
      <c r="I15" s="22"/>
      <c r="J15" s="23"/>
    </row>
    <row r="16" spans="1:10" x14ac:dyDescent="0.2">
      <c r="A16" s="115" t="s">
        <v>4</v>
      </c>
      <c r="B16" s="112"/>
      <c r="C16" s="112"/>
      <c r="D16" s="5">
        <f>'Cost Per Hire'!E18</f>
        <v>10000</v>
      </c>
      <c r="E16" s="13"/>
      <c r="F16" s="15"/>
      <c r="G16" s="15"/>
      <c r="H16" s="22"/>
      <c r="I16" s="22"/>
      <c r="J16" s="23"/>
    </row>
    <row r="17" spans="1:10" x14ac:dyDescent="0.2">
      <c r="A17" s="115" t="s">
        <v>10</v>
      </c>
      <c r="B17" s="112"/>
      <c r="C17" s="112"/>
      <c r="D17" s="5">
        <f>'Cost Per Hire'!E19</f>
        <v>1500</v>
      </c>
      <c r="E17" s="13"/>
      <c r="F17" s="15"/>
      <c r="G17" s="15"/>
      <c r="H17" s="22"/>
      <c r="I17" s="22"/>
      <c r="J17" s="23"/>
    </row>
    <row r="18" spans="1:10" x14ac:dyDescent="0.2">
      <c r="A18" s="115" t="s">
        <v>17</v>
      </c>
      <c r="B18" s="112"/>
      <c r="C18" s="112"/>
      <c r="D18" s="5">
        <f>'Cost Per Hire'!E20</f>
        <v>500</v>
      </c>
      <c r="E18" s="13"/>
      <c r="F18" s="15"/>
      <c r="G18" s="15"/>
      <c r="H18" s="22"/>
      <c r="I18" s="22"/>
      <c r="J18" s="23"/>
    </row>
    <row r="19" spans="1:10" x14ac:dyDescent="0.2">
      <c r="A19" s="115" t="s">
        <v>5</v>
      </c>
      <c r="B19" s="112"/>
      <c r="C19" s="112"/>
      <c r="D19" s="5">
        <f>'Cost Per Hire'!E21</f>
        <v>5000</v>
      </c>
      <c r="E19" s="13"/>
      <c r="F19" s="15"/>
      <c r="G19" s="15"/>
      <c r="H19" s="22"/>
      <c r="I19" s="22"/>
      <c r="J19" s="23"/>
    </row>
    <row r="20" spans="1:10" x14ac:dyDescent="0.2">
      <c r="A20" s="115" t="s">
        <v>6</v>
      </c>
      <c r="B20" s="115"/>
      <c r="C20" s="115"/>
      <c r="D20" s="5">
        <f>'Cost Per Hire'!E22</f>
        <v>1500</v>
      </c>
      <c r="E20" s="13"/>
      <c r="F20" s="15"/>
      <c r="G20" s="15"/>
      <c r="H20" s="22"/>
      <c r="I20" s="22"/>
      <c r="J20" s="25"/>
    </row>
    <row r="21" spans="1:10" x14ac:dyDescent="0.2">
      <c r="A21" s="111" t="s">
        <v>7</v>
      </c>
      <c r="B21" s="112"/>
      <c r="C21" s="112"/>
      <c r="D21" s="5">
        <f>'Cost Per Hire'!E23</f>
        <v>1000</v>
      </c>
      <c r="E21" s="13"/>
      <c r="F21" s="19"/>
      <c r="G21" s="15"/>
      <c r="H21" s="22"/>
      <c r="I21" s="22"/>
      <c r="J21" s="23"/>
    </row>
    <row r="22" spans="1:10" x14ac:dyDescent="0.2">
      <c r="A22" s="111" t="s">
        <v>8</v>
      </c>
      <c r="B22" s="112"/>
      <c r="C22" s="112"/>
      <c r="D22" s="5">
        <f>'Cost Per Hire'!E24</f>
        <v>2500</v>
      </c>
      <c r="E22" s="13"/>
      <c r="F22" s="15"/>
      <c r="G22" s="15"/>
      <c r="H22" s="26"/>
      <c r="I22" s="26"/>
      <c r="J22" s="27"/>
    </row>
    <row r="23" spans="1:10" x14ac:dyDescent="0.2">
      <c r="A23" s="111" t="s">
        <v>16</v>
      </c>
      <c r="B23" s="111"/>
      <c r="C23" s="122"/>
      <c r="D23" s="5">
        <f>'Cost Per Hire'!E25</f>
        <v>1750</v>
      </c>
      <c r="E23" s="13"/>
      <c r="F23" s="120"/>
      <c r="G23" s="121"/>
      <c r="H23" s="121"/>
      <c r="I23" s="20"/>
      <c r="J23" s="27"/>
    </row>
    <row r="24" spans="1:10" x14ac:dyDescent="0.2">
      <c r="A24" s="111" t="s">
        <v>9</v>
      </c>
      <c r="B24" s="112"/>
      <c r="C24" s="112"/>
      <c r="D24" s="5">
        <f>'Cost Per Hire'!E26</f>
        <v>750</v>
      </c>
      <c r="E24" s="13"/>
      <c r="F24" s="15"/>
      <c r="G24" s="15"/>
      <c r="H24" s="15"/>
      <c r="I24" s="15"/>
      <c r="J24" s="27"/>
    </row>
    <row r="25" spans="1:10" x14ac:dyDescent="0.2">
      <c r="A25" s="111" t="s">
        <v>12</v>
      </c>
      <c r="B25" s="111"/>
      <c r="C25" s="112"/>
      <c r="D25" s="5">
        <f>'Cost Per Hire'!E27</f>
        <v>500</v>
      </c>
      <c r="E25" s="13"/>
      <c r="F25" s="28"/>
      <c r="G25" s="15"/>
      <c r="H25" s="15"/>
      <c r="I25" s="15"/>
      <c r="J25" s="27"/>
    </row>
    <row r="26" spans="1:10" x14ac:dyDescent="0.2">
      <c r="A26" s="24"/>
      <c r="B26" s="24"/>
      <c r="C26" s="18"/>
      <c r="D26" s="5"/>
      <c r="E26" s="13"/>
      <c r="F26" s="28"/>
      <c r="G26" s="15"/>
      <c r="H26" s="124"/>
      <c r="I26" s="124"/>
      <c r="J26" s="29"/>
    </row>
    <row r="27" spans="1:10" x14ac:dyDescent="0.2">
      <c r="A27" s="126" t="s">
        <v>19</v>
      </c>
      <c r="B27" s="127"/>
      <c r="C27" s="127"/>
      <c r="D27" s="37">
        <f>'Cost Per Hire'!E29</f>
        <v>10</v>
      </c>
      <c r="E27" s="13"/>
      <c r="F27" s="15"/>
      <c r="G27" s="15"/>
      <c r="H27" s="125"/>
      <c r="I27" s="125"/>
      <c r="J27" s="29"/>
    </row>
    <row r="28" spans="1:10" x14ac:dyDescent="0.2">
      <c r="A28" s="15"/>
      <c r="B28" s="15"/>
      <c r="C28" s="30"/>
      <c r="D28" s="30"/>
      <c r="E28" s="13"/>
      <c r="F28" s="15"/>
      <c r="G28" s="15"/>
      <c r="H28" s="31"/>
      <c r="I28" s="31"/>
      <c r="J28" s="23"/>
    </row>
    <row r="29" spans="1:10" x14ac:dyDescent="0.2">
      <c r="A29" s="15"/>
      <c r="B29" s="15"/>
      <c r="C29" s="30"/>
      <c r="D29" s="30"/>
      <c r="E29" s="13"/>
      <c r="F29" s="15"/>
      <c r="G29" s="15"/>
      <c r="H29" s="31"/>
      <c r="I29" s="31"/>
      <c r="J29" s="23"/>
    </row>
    <row r="30" spans="1:10" x14ac:dyDescent="0.2">
      <c r="A30" s="126" t="s">
        <v>20</v>
      </c>
      <c r="B30" s="127"/>
      <c r="C30" s="127"/>
      <c r="D30" s="32">
        <f>'Cost Per Hire'!E32</f>
        <v>176500</v>
      </c>
      <c r="E30" s="13"/>
      <c r="F30" s="15"/>
      <c r="G30" s="15"/>
      <c r="H30" s="31"/>
      <c r="I30" s="31"/>
      <c r="J30" s="23"/>
    </row>
    <row r="31" spans="1:10" x14ac:dyDescent="0.2">
      <c r="A31" s="126" t="s">
        <v>3</v>
      </c>
      <c r="B31" s="112"/>
      <c r="C31" s="112"/>
      <c r="D31" s="38">
        <f>'Cost Per Hire'!E33</f>
        <v>25000</v>
      </c>
      <c r="E31" s="13"/>
      <c r="F31" s="15"/>
      <c r="G31" s="15"/>
      <c r="H31" s="31"/>
      <c r="I31" s="31"/>
      <c r="J31" s="23"/>
    </row>
    <row r="32" spans="1:10" x14ac:dyDescent="0.2">
      <c r="A32" s="33"/>
      <c r="B32" s="33"/>
      <c r="C32" s="32"/>
      <c r="D32" s="32"/>
      <c r="E32" s="13"/>
      <c r="F32" s="15"/>
      <c r="G32" s="15"/>
      <c r="H32" s="31"/>
      <c r="I32" s="31"/>
      <c r="J32" s="23"/>
    </row>
    <row r="33" spans="1:11" x14ac:dyDescent="0.2">
      <c r="A33" s="126" t="s">
        <v>21</v>
      </c>
      <c r="B33" s="112"/>
      <c r="C33" s="112"/>
      <c r="D33" s="32">
        <f>'Cost Per Hire'!E35</f>
        <v>201500</v>
      </c>
      <c r="E33" s="13"/>
      <c r="F33" s="15"/>
      <c r="G33" s="15"/>
      <c r="H33" s="31"/>
      <c r="I33" s="31"/>
      <c r="J33" s="23"/>
    </row>
    <row r="34" spans="1:11" x14ac:dyDescent="0.2">
      <c r="A34" s="15"/>
      <c r="B34" s="15"/>
      <c r="C34" s="30"/>
      <c r="D34" s="32"/>
      <c r="E34" s="13"/>
      <c r="F34" s="15"/>
      <c r="G34" s="15"/>
      <c r="H34" s="31"/>
      <c r="I34" s="31"/>
      <c r="J34" s="23"/>
    </row>
    <row r="35" spans="1:11" x14ac:dyDescent="0.2">
      <c r="A35" s="126" t="s">
        <v>22</v>
      </c>
      <c r="B35" s="112"/>
      <c r="C35" s="112"/>
      <c r="D35" s="32">
        <f>'Cost Per Hire'!E37</f>
        <v>20150</v>
      </c>
      <c r="E35" s="13"/>
      <c r="F35" s="15"/>
      <c r="G35" s="15"/>
      <c r="H35" s="31"/>
      <c r="I35" s="31"/>
      <c r="J35" s="23"/>
    </row>
    <row r="36" spans="1:11" x14ac:dyDescent="0.2">
      <c r="A36" s="15"/>
      <c r="B36" s="15"/>
      <c r="C36" s="30"/>
      <c r="D36" s="30"/>
      <c r="E36" s="13"/>
      <c r="F36" s="15"/>
      <c r="G36" s="15"/>
      <c r="H36" s="31"/>
      <c r="I36" s="31"/>
      <c r="J36" s="23"/>
    </row>
    <row r="37" spans="1:11" x14ac:dyDescent="0.2">
      <c r="A37" s="15"/>
      <c r="B37" s="15"/>
      <c r="C37" s="30"/>
      <c r="D37" s="30"/>
      <c r="E37" s="13"/>
      <c r="F37" s="15"/>
      <c r="G37" s="15"/>
      <c r="H37" s="31"/>
      <c r="I37" s="31"/>
      <c r="J37" s="23"/>
    </row>
    <row r="38" spans="1:11" x14ac:dyDescent="0.2">
      <c r="A38" s="15"/>
      <c r="B38" s="15"/>
      <c r="C38" s="30"/>
      <c r="D38" s="30"/>
      <c r="E38" s="13"/>
      <c r="F38" s="15"/>
      <c r="G38" s="15"/>
      <c r="H38" s="31"/>
      <c r="I38" s="31"/>
      <c r="J38" s="23"/>
    </row>
    <row r="39" spans="1:11" x14ac:dyDescent="0.2">
      <c r="A39" s="15"/>
      <c r="B39" s="15"/>
      <c r="C39" s="30"/>
      <c r="D39" s="30"/>
      <c r="E39" s="13"/>
      <c r="F39" s="15"/>
      <c r="G39" s="15"/>
      <c r="H39" s="31"/>
      <c r="I39" s="31"/>
      <c r="J39" s="23"/>
    </row>
    <row r="40" spans="1:11" x14ac:dyDescent="0.2">
      <c r="A40" s="19"/>
      <c r="B40" s="15"/>
      <c r="C40" s="30"/>
      <c r="D40" s="30"/>
      <c r="E40" s="13"/>
      <c r="F40" s="19"/>
      <c r="G40" s="15"/>
      <c r="H40" s="31"/>
      <c r="I40" s="31"/>
      <c r="J40" s="23"/>
    </row>
    <row r="41" spans="1:11" ht="14.25" x14ac:dyDescent="0.2">
      <c r="A41" s="8"/>
      <c r="B41" s="8"/>
      <c r="C41" s="8"/>
      <c r="D41" s="8"/>
      <c r="E41" s="8"/>
      <c r="F41" s="34"/>
      <c r="G41" s="34"/>
      <c r="H41" s="35"/>
      <c r="I41" s="35"/>
      <c r="J41" s="36"/>
      <c r="K41" s="1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78" spans="1:5" x14ac:dyDescent="0.2">
      <c r="A78" s="2"/>
      <c r="B78" s="3"/>
      <c r="C78" s="3"/>
      <c r="D78" s="3"/>
      <c r="E78" s="3"/>
    </row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7">
    <mergeCell ref="H26:H27"/>
    <mergeCell ref="I26:I27"/>
    <mergeCell ref="A35:C35"/>
    <mergeCell ref="A33:C33"/>
    <mergeCell ref="A27:C27"/>
    <mergeCell ref="A30:C30"/>
    <mergeCell ref="A31:C31"/>
    <mergeCell ref="A1:F1"/>
    <mergeCell ref="G1:J1"/>
    <mergeCell ref="F23:H23"/>
    <mergeCell ref="A24:C24"/>
    <mergeCell ref="A16:C16"/>
    <mergeCell ref="A17:C17"/>
    <mergeCell ref="A19:C19"/>
    <mergeCell ref="A22:C22"/>
    <mergeCell ref="A23:C23"/>
    <mergeCell ref="A3:C3"/>
    <mergeCell ref="A9:C9"/>
    <mergeCell ref="A10:C10"/>
    <mergeCell ref="A25:C25"/>
    <mergeCell ref="A7:D7"/>
    <mergeCell ref="A14:C14"/>
    <mergeCell ref="A12:C12"/>
    <mergeCell ref="A18:C18"/>
    <mergeCell ref="A20:C20"/>
    <mergeCell ref="A21:C21"/>
    <mergeCell ref="A11:C11"/>
  </mergeCells>
  <phoneticPr fontId="2" type="noConversion"/>
  <hyperlinks>
    <hyperlink ref="A1" r:id="rId1"/>
  </hyperlinks>
  <pageMargins left="1.27" right="0.75" top="0.99" bottom="1" header="0.5" footer="0.5"/>
  <pageSetup scale="87" orientation="landscape" r:id="rId2"/>
  <headerFooter alignWithMargins="0">
    <oddHeader>&amp;C&amp;"Arial,Bold"&amp;12Compensation.BLR.com
Cost Per Hire</oddHeader>
    <oddFooter>&amp;LCopyright 2006 Business and Legal Reports, Inc.&amp;R&amp;D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About</vt:lpstr>
      <vt:lpstr>Cost Per Hire</vt:lpstr>
      <vt:lpstr>Results</vt:lpstr>
      <vt:lpstr>'Cost Per Hire'!Print_Area</vt:lpstr>
      <vt:lpstr>Results!Print_Area</vt:lpstr>
    </vt:vector>
  </TitlesOfParts>
  <Company>BLR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BGurnham</dc:creator>
  <cp:lastModifiedBy>Amanda Hurlburt</cp:lastModifiedBy>
  <cp:lastPrinted>2010-08-02T16:16:44Z</cp:lastPrinted>
  <dcterms:created xsi:type="dcterms:W3CDTF">2005-12-30T16:46:35Z</dcterms:created>
  <dcterms:modified xsi:type="dcterms:W3CDTF">2018-02-21T18:39:14Z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-1166060729</vt:i4>
  </property>
  <property fmtid="{D5CDD505-2E9C-101B-9397-08002B2CF9AE}" pid="3" name="_EmailSubject">
    <vt:lpwstr>New Metric Calculator</vt:lpwstr>
  </property>
  <property fmtid="{D5CDD505-2E9C-101B-9397-08002B2CF9AE}" pid="4" name="_AuthorEmail">
    <vt:lpwstr>CMoreton@blr.com</vt:lpwstr>
  </property>
  <property fmtid="{D5CDD505-2E9C-101B-9397-08002B2CF9AE}" pid="5" name="_AuthorEmailDisplayName">
    <vt:lpwstr>Catherine Moreton</vt:lpwstr>
  </property>
  <property fmtid="{D5CDD505-2E9C-101B-9397-08002B2CF9AE}" pid="6" name="_ReviewingToolsShownOnce">
    <vt:lpwstr/>
  </property>
</Properties>
</file>